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5506" yWindow="15" windowWidth="11955" windowHeight="4200" tabRatio="663" activeTab="0"/>
  </bookViews>
  <sheets>
    <sheet name="Readme" sheetId="1" r:id="rId1"/>
    <sheet name="Observations" sheetId="2" r:id="rId2"/>
  </sheets>
  <definedNames>
    <definedName name="_xlnm.Print_Area" localSheetId="1">'Observations'!$C$1:$O$82</definedName>
    <definedName name="_xlnm.Print_Titles" localSheetId="1">'Observations'!$1:$1</definedName>
  </definedNames>
  <calcPr fullCalcOnLoad="1"/>
</workbook>
</file>

<file path=xl/sharedStrings.xml><?xml version="1.0" encoding="utf-8"?>
<sst xmlns="http://schemas.openxmlformats.org/spreadsheetml/2006/main" count="1652" uniqueCount="475">
  <si>
    <t>Day</t>
  </si>
  <si>
    <t>Year</t>
  </si>
  <si>
    <t>Region</t>
  </si>
  <si>
    <t>Area</t>
  </si>
  <si>
    <t>Observer</t>
  </si>
  <si>
    <t>Comments</t>
  </si>
  <si>
    <t>May</t>
  </si>
  <si>
    <t>Central</t>
  </si>
  <si>
    <t>Lindsay Elms</t>
  </si>
  <si>
    <t>South</t>
  </si>
  <si>
    <t>Beaufort Range</t>
  </si>
  <si>
    <t>Otto Winnig</t>
  </si>
  <si>
    <t>Syd Watts</t>
  </si>
  <si>
    <t>Summer</t>
  </si>
  <si>
    <t>Chris Barner</t>
  </si>
  <si>
    <t>Butler Peak</t>
  </si>
  <si>
    <t>Comox Glacier</t>
  </si>
  <si>
    <t>Also spent time in Red Pillar area, saw ptarmigan on 1 week trip</t>
  </si>
  <si>
    <t>J. David Routledge</t>
  </si>
  <si>
    <t>Conuma Peak</t>
  </si>
  <si>
    <t>Sandy Briggs</t>
  </si>
  <si>
    <t>Cream Lake</t>
  </si>
  <si>
    <t>W.B. Anderson</t>
  </si>
  <si>
    <t>El Capitan</t>
  </si>
  <si>
    <t>Retired from Ministry of Environment</t>
  </si>
  <si>
    <t>Curly Newman</t>
  </si>
  <si>
    <t>Flower Ridge</t>
  </si>
  <si>
    <t>May have photo</t>
  </si>
  <si>
    <t>Golden Hinde</t>
  </si>
  <si>
    <t>Greig Ridge</t>
  </si>
  <si>
    <t>Jack Morrison</t>
  </si>
  <si>
    <t>Dr. Stoker</t>
  </si>
  <si>
    <t>North</t>
  </si>
  <si>
    <t>Possibly a brood</t>
  </si>
  <si>
    <t>Mike Delaronde</t>
  </si>
  <si>
    <t>King's Peak</t>
  </si>
  <si>
    <t>Fall</t>
  </si>
  <si>
    <t>Don Cecile</t>
  </si>
  <si>
    <t>Wayne French</t>
  </si>
  <si>
    <t>Little Jim Lake</t>
  </si>
  <si>
    <t>Mackenzie Range</t>
  </si>
  <si>
    <t>Adrian Dorst</t>
  </si>
  <si>
    <t>Mackenzie Range lies above the Kennedy River</t>
  </si>
  <si>
    <t>Marble Peak</t>
  </si>
  <si>
    <t>V</t>
  </si>
  <si>
    <t>Record sent to Dave Fraser</t>
  </si>
  <si>
    <t>Morrison Spire</t>
  </si>
  <si>
    <t>Mt. Alava</t>
  </si>
  <si>
    <t>Mt. Albert Edward</t>
  </si>
  <si>
    <t>Comox Argus Newspaper</t>
  </si>
  <si>
    <t>Courtenay Museum</t>
  </si>
  <si>
    <t>Richard Guillet</t>
  </si>
  <si>
    <t>D0622 = female</t>
  </si>
  <si>
    <t>Rhonda Koral</t>
  </si>
  <si>
    <t>Note left in registrar at top of peak (from Victoria)</t>
  </si>
  <si>
    <t>Ron Quilter</t>
  </si>
  <si>
    <t>Looked for bands but did not see any</t>
  </si>
  <si>
    <t>Mt. Alston</t>
  </si>
  <si>
    <t>Provided map</t>
  </si>
  <si>
    <t>Mt. Apps</t>
  </si>
  <si>
    <t>Mt. Arrowsmith</t>
  </si>
  <si>
    <t>Geoffrey B. Capes</t>
  </si>
  <si>
    <t>I.M. Cowan &amp; P.W. Martin</t>
  </si>
  <si>
    <t>Charlie Faulkner</t>
  </si>
  <si>
    <t>Bryan Gates</t>
  </si>
  <si>
    <t>Alan Thomson</t>
  </si>
  <si>
    <t>Graham Turnbull</t>
  </si>
  <si>
    <t>Mt. Ashwood</t>
  </si>
  <si>
    <t>Peter Barratt</t>
  </si>
  <si>
    <t>Mt. Becher</t>
  </si>
  <si>
    <t>Dave King</t>
  </si>
  <si>
    <t>Flushed birds near old Becher cabin</t>
  </si>
  <si>
    <t>Mt. Brenton</t>
  </si>
  <si>
    <t>Mt. Cain</t>
  </si>
  <si>
    <t>Rick Adams</t>
  </si>
  <si>
    <t>Bird flushed from ski area into west bowl</t>
  </si>
  <si>
    <t>Mike Stini</t>
  </si>
  <si>
    <t>Mt. Cokely</t>
  </si>
  <si>
    <t>Shot 3 ptarmigan, retired from Ministry of Environment</t>
  </si>
  <si>
    <t>April</t>
  </si>
  <si>
    <t>Mt. Colonel Foster</t>
  </si>
  <si>
    <t>Mt. Evans</t>
  </si>
  <si>
    <t>Mt. Frink</t>
  </si>
  <si>
    <t>Mt. Hal</t>
  </si>
  <si>
    <t>Mt. Hooker</t>
  </si>
  <si>
    <t>Don Doyle</t>
  </si>
  <si>
    <t>Mt. Hooper</t>
  </si>
  <si>
    <t>Island Mountain Ramblers</t>
  </si>
  <si>
    <t>Talked to David Routledge, info faxed by Mike Delaronde</t>
  </si>
  <si>
    <t>Mt. Landale</t>
  </si>
  <si>
    <t>Mt. McBride</t>
  </si>
  <si>
    <t>Sent letter, had seen "Wanted" poster</t>
  </si>
  <si>
    <t>Mt. McQuillan</t>
  </si>
  <si>
    <t>Mt. Myra</t>
  </si>
  <si>
    <t>Mt. Septimus</t>
  </si>
  <si>
    <t>Mt. Service</t>
  </si>
  <si>
    <t>Mt. Tom Taylor</t>
  </si>
  <si>
    <t>Ian Morris</t>
  </si>
  <si>
    <t>Mt. Tom Taylor/Big Interior</t>
  </si>
  <si>
    <t xml:space="preserve">H.S. Swarth </t>
  </si>
  <si>
    <t>Mt. Washington</t>
  </si>
  <si>
    <t>Fred Zwickel</t>
  </si>
  <si>
    <t>400' below several sets of tracks under cedar, collected 2 (chicks)</t>
  </si>
  <si>
    <t>Winter</t>
  </si>
  <si>
    <t>Mt. Whymper</t>
  </si>
  <si>
    <t>New Castle Ridge</t>
  </si>
  <si>
    <t>Jim Vallance</t>
  </si>
  <si>
    <t>Peak 1520</t>
  </si>
  <si>
    <t>Phillips Ridge</t>
  </si>
  <si>
    <t>Pinder Peak</t>
  </si>
  <si>
    <t>Provided Map</t>
  </si>
  <si>
    <t>Strathcona Park</t>
  </si>
  <si>
    <t>Albert-Edward to Della Falls via Reese Ridge and Big Interior</t>
  </si>
  <si>
    <t>Della Falls to Buttle Lake via Mt. Tom Taylor, Mt. Phillips, etc.</t>
  </si>
  <si>
    <t>Elk River to Buttle Lake via Golden Hinde</t>
  </si>
  <si>
    <t>Taylor Ridge</t>
  </si>
  <si>
    <t>Tsolum Main Road</t>
  </si>
  <si>
    <t>Victoria Peak</t>
  </si>
  <si>
    <t>July</t>
  </si>
  <si>
    <t>August</t>
  </si>
  <si>
    <t>Mt. Adrian</t>
  </si>
  <si>
    <t>Roger's Ridge</t>
  </si>
  <si>
    <t>Peter Curtis</t>
  </si>
  <si>
    <t xml:space="preserve">North </t>
  </si>
  <si>
    <t>Limestone Cap</t>
  </si>
  <si>
    <t>Jay Armstrong</t>
  </si>
  <si>
    <t>Brook George</t>
  </si>
  <si>
    <t>Near summit</t>
  </si>
  <si>
    <t>Female appeared to have orange bands on</t>
  </si>
  <si>
    <t>Mt. Eden</t>
  </si>
  <si>
    <t>Topo map 92L/1 Schoen Lake Grid Ref 964684</t>
  </si>
  <si>
    <t>Topo map 92L/1 Schoen Lake Grid Ref 964685</t>
  </si>
  <si>
    <t>Mt. Bate</t>
  </si>
  <si>
    <t>June</t>
  </si>
  <si>
    <t>September</t>
  </si>
  <si>
    <t>December</t>
  </si>
  <si>
    <t>February</t>
  </si>
  <si>
    <t>January</t>
  </si>
  <si>
    <t>March</t>
  </si>
  <si>
    <t>November</t>
  </si>
  <si>
    <t>October</t>
  </si>
  <si>
    <t>Day/Month/Year</t>
  </si>
  <si>
    <t>Region - south, central, or north island (where central is mostly strathcona pp)</t>
  </si>
  <si>
    <t>Area - Mountain/location of observation</t>
  </si>
  <si>
    <t>Sign/sighting - what was seen, including # of ptarmigan and age/sex if known</t>
  </si>
  <si>
    <t>Observer - who recorded the observation</t>
  </si>
  <si>
    <t>Mt. Cain Habitat project</t>
  </si>
  <si>
    <t>Bird hiding</t>
  </si>
  <si>
    <t>Mt. Abel</t>
  </si>
  <si>
    <t>Bird disturbed by snowmobile</t>
  </si>
  <si>
    <t>Type - O=observed visually, S=saw sign, V=heard vocalization</t>
  </si>
  <si>
    <t>Harry van Oort</t>
  </si>
  <si>
    <t>Chris Ruttan</t>
  </si>
  <si>
    <t>Mt. Moriarty</t>
  </si>
  <si>
    <t>Reference</t>
  </si>
  <si>
    <t>Cowan 1938</t>
  </si>
  <si>
    <t>Cowan 1938, Swarth 1912</t>
  </si>
  <si>
    <t>Swarth 1912</t>
  </si>
  <si>
    <t>Specimen Collected</t>
  </si>
  <si>
    <t>Photo</t>
  </si>
  <si>
    <t>S = sign</t>
  </si>
  <si>
    <t>T = tracks</t>
  </si>
  <si>
    <t>F = feathers</t>
  </si>
  <si>
    <t>No. of Individuals/Signs refers to actual number of individuals observed, or estimated number of individuals to whom sign belongs to</t>
  </si>
  <si>
    <t>S-Sh</t>
  </si>
  <si>
    <t>S-T</t>
  </si>
  <si>
    <t>S-F</t>
  </si>
  <si>
    <t>Sh = shell</t>
  </si>
  <si>
    <t>Sc = scat</t>
  </si>
  <si>
    <t># = unknown but &gt;1</t>
  </si>
  <si>
    <t>S-T,F,Sc</t>
  </si>
  <si>
    <t>1-2</t>
  </si>
  <si>
    <t>7-8</t>
  </si>
  <si>
    <t>1</t>
  </si>
  <si>
    <t>#</t>
  </si>
  <si>
    <t>3</t>
  </si>
  <si>
    <t>2</t>
  </si>
  <si>
    <t>S - F</t>
  </si>
  <si>
    <t>11</t>
  </si>
  <si>
    <t>5</t>
  </si>
  <si>
    <t>S - F,Sc</t>
  </si>
  <si>
    <t>2-3</t>
  </si>
  <si>
    <t>6</t>
  </si>
  <si>
    <t>3-4</t>
  </si>
  <si>
    <t>S - Sc</t>
  </si>
  <si>
    <t>12-15</t>
  </si>
  <si>
    <t>6-7</t>
  </si>
  <si>
    <t>Peter Rothermel</t>
  </si>
  <si>
    <t>Mt. Adam</t>
  </si>
  <si>
    <t>Mt. Nora</t>
  </si>
  <si>
    <t>Care Of (report submitted by, if different than Observer)</t>
  </si>
  <si>
    <t>Mt. Mitchell</t>
  </si>
  <si>
    <t>Adder</t>
  </si>
  <si>
    <t>Sandy McRuer</t>
  </si>
  <si>
    <t>Comox Argus Newspaper, May 10, 1998</t>
  </si>
  <si>
    <t>Jessica Young</t>
  </si>
  <si>
    <t>Ruth Masters</t>
  </si>
  <si>
    <t>Mike DeLaronde</t>
  </si>
  <si>
    <t>Emailed Peter for deatails (June 5 2002)</t>
  </si>
  <si>
    <t>Town Archives: Courtenay, Biritsh Columbia</t>
  </si>
  <si>
    <t>Michael Brown</t>
  </si>
  <si>
    <t>1 F</t>
  </si>
  <si>
    <t>1 M A</t>
  </si>
  <si>
    <t>1 A</t>
  </si>
  <si>
    <t>19</t>
  </si>
  <si>
    <t>5 A</t>
  </si>
  <si>
    <t>3 A</t>
  </si>
  <si>
    <t>2 A (M+F)</t>
  </si>
  <si>
    <t>2 A</t>
  </si>
  <si>
    <t>25 (A+Ck)</t>
  </si>
  <si>
    <t># Ck</t>
  </si>
  <si>
    <t>6 Ck</t>
  </si>
  <si>
    <t>2 Ck</t>
  </si>
  <si>
    <t>2 F Ck</t>
  </si>
  <si>
    <t>Graeme Brown</t>
  </si>
  <si>
    <t>Randy Carter</t>
  </si>
  <si>
    <t>49 deg 36' 50" N, 125 deg 41' 40" W.</t>
  </si>
  <si>
    <t>Coordinates</t>
  </si>
  <si>
    <t xml:space="preserve"> 1 male (yearling) old P9 and P10</t>
  </si>
  <si>
    <t>On ridge between Arrowsmith and Cokely</t>
  </si>
  <si>
    <t>June or July</t>
  </si>
  <si>
    <t>Additional Comments</t>
  </si>
  <si>
    <t>At head of Cowichan Lake</t>
  </si>
  <si>
    <t>On summit</t>
  </si>
  <si>
    <t>Had been feeding on buds of Vaccinium spp.</t>
  </si>
  <si>
    <t>1 A F</t>
  </si>
  <si>
    <t>On edge of cliff; specimen collected</t>
  </si>
  <si>
    <t>2 (F+?) A</t>
  </si>
  <si>
    <t>Under blue chairlift</t>
  </si>
  <si>
    <t>lots of powder snow that year</t>
  </si>
  <si>
    <t>Flying near summit</t>
  </si>
  <si>
    <t>On south end of summit</t>
  </si>
  <si>
    <t>Birds flushed by helicopter</t>
  </si>
  <si>
    <t>At col NW of summit</t>
  </si>
  <si>
    <t>Lots of sign throughout 1995</t>
  </si>
  <si>
    <t>party also saw ptarmigan in 1993</t>
  </si>
  <si>
    <t>Buttle Lake map 92F/12 1:50,000 grid ref 065970</t>
  </si>
  <si>
    <t>Buttle Lake map 92F/12 1:50,000 grid ref 058977</t>
  </si>
  <si>
    <t xml:space="preserve">topo map 92E/16 ref 823291 </t>
  </si>
  <si>
    <t>SE exposure; 1260 m</t>
  </si>
  <si>
    <t>Near Repeater</t>
  </si>
  <si>
    <t>On north glacier</t>
  </si>
  <si>
    <t>On west slope</t>
  </si>
  <si>
    <t>On north ridge</t>
  </si>
  <si>
    <t>Interview by Len Thomas and Katrine Vogt</t>
  </si>
  <si>
    <t>2 A (F+M)</t>
  </si>
  <si>
    <t>On flat area 500 m south of summit</t>
  </si>
  <si>
    <t>Arrowsmith Lake</t>
  </si>
  <si>
    <t>Near Pogo and Rhino Peaks</t>
  </si>
  <si>
    <t>One individual with red bands on both legs</t>
  </si>
  <si>
    <t>At col</t>
  </si>
  <si>
    <t>topo map 92F/3 ref 223567 1:50000</t>
  </si>
  <si>
    <t>Gerald Roberts</t>
  </si>
  <si>
    <t>map 1:50,000, 92F13 ref. 960208</t>
  </si>
  <si>
    <t>200 m from summit</t>
  </si>
  <si>
    <t>NE end in old burn</t>
  </si>
  <si>
    <t>Collected for California Museum of Vert. Zool</t>
  </si>
  <si>
    <t>Identified from Museum photos</t>
  </si>
  <si>
    <t>[elev = 1263 - SEE MAP 92 F / 1] NO ALPINE for 10 km!]</t>
  </si>
  <si>
    <t>Orange band on left leg, blue and pink band on right leg.</t>
  </si>
  <si>
    <t>At Little Jim Lake (gird ref: 142848 map 92 F/5)</t>
  </si>
  <si>
    <t>This mountain is referred to as "Mt. Saunders" by Swarth</t>
  </si>
  <si>
    <t>Signal for D0630</t>
  </si>
  <si>
    <t>Flushed by helicopter</t>
  </si>
  <si>
    <t>Hen = D0735; seen near dissapointment peak</t>
  </si>
  <si>
    <t>lat: 49 20' 88", long: 125 28' 39"</t>
  </si>
  <si>
    <t>Upper Campbell Lake map 92F/13 Ed. 3. 1:50,000 grid ref 170160 ("Roger's Ridge")</t>
  </si>
  <si>
    <t>Heather Mt.</t>
  </si>
  <si>
    <t>Argus Mt.</t>
  </si>
  <si>
    <t>Big Den Mt.</t>
  </si>
  <si>
    <t>Big Interior Mt.</t>
  </si>
  <si>
    <t>Crest Mt.</t>
  </si>
  <si>
    <t>Conuma</t>
  </si>
  <si>
    <t>Crest</t>
  </si>
  <si>
    <t xml:space="preserve">Crown Mt. </t>
  </si>
  <si>
    <t>Elkhorn Mt.</t>
  </si>
  <si>
    <t>Hapush Mt</t>
  </si>
  <si>
    <t>Hkusam Mt.</t>
  </si>
  <si>
    <t>Jutland Mt.</t>
  </si>
  <si>
    <t>Klitsa Mt.</t>
  </si>
  <si>
    <t>Adam</t>
  </si>
  <si>
    <t>Eden</t>
  </si>
  <si>
    <t>Hal</t>
  </si>
  <si>
    <t>Hooker</t>
  </si>
  <si>
    <t>Sandy Briggs &amp; Don Berryman</t>
  </si>
  <si>
    <t>Sandy McRuer &amp; P. Dance</t>
  </si>
  <si>
    <t>3 groups of hikers</t>
  </si>
  <si>
    <t>Hiker</t>
  </si>
  <si>
    <t>Rugged Mt.</t>
  </si>
  <si>
    <t>3 F A, # Ck</t>
  </si>
  <si>
    <t>1 A, (4-5) Ck</t>
  </si>
  <si>
    <t>6 A, 4 Ck</t>
  </si>
  <si>
    <t xml:space="preserve">2 (F+?) A, 2 (M+?) Ck </t>
  </si>
  <si>
    <t>1 A, 2 Ck</t>
  </si>
  <si>
    <t>1 F A, 4 Ck</t>
  </si>
  <si>
    <t>1 F A, 3 Ck</t>
  </si>
  <si>
    <t>1 F A, # Ck</t>
  </si>
  <si>
    <t>1 F A, 5 Ck</t>
  </si>
  <si>
    <t>5 A (F+?), 4 Ck</t>
  </si>
  <si>
    <t>2 A, 2 Ck</t>
  </si>
  <si>
    <t>2 F A, 9 Ck</t>
  </si>
  <si>
    <t>2 A (M+F), 3 Ck</t>
  </si>
  <si>
    <t>2 A, 5 Ck</t>
  </si>
  <si>
    <t>1 F A, 2 Ck</t>
  </si>
  <si>
    <t>1 F A, 7 Ck</t>
  </si>
  <si>
    <t>S - Sh</t>
  </si>
  <si>
    <t>Number, Gender, Age Class</t>
  </si>
  <si>
    <t>Collected for Royal British Columbia Museum (RBCM)</t>
  </si>
  <si>
    <t>Collected for RBCM</t>
  </si>
  <si>
    <t>RBCM</t>
  </si>
  <si>
    <t>SW slope; 1440 m</t>
  </si>
  <si>
    <t>In subalpine terrain</t>
  </si>
  <si>
    <t>Interviewed by K. Martin</t>
  </si>
  <si>
    <t>1 km south of summit</t>
  </si>
  <si>
    <t>On ridge 1 km west of summit</t>
  </si>
  <si>
    <t>10 m below summit</t>
  </si>
  <si>
    <t>South of summit; ~1500 m</t>
  </si>
  <si>
    <t>Interviewed by J. R. Young</t>
  </si>
  <si>
    <t>Tsitika Mt.</t>
  </si>
  <si>
    <t>Near Taylor repeater</t>
  </si>
  <si>
    <t>Puzzle Mt.</t>
  </si>
  <si>
    <t>Whiltilla Mt.</t>
  </si>
  <si>
    <t>40 m west of summit; bare rock; near heather, scrub and trees; 8:30 AM</t>
  </si>
  <si>
    <t>At col south of summit; 1700m</t>
  </si>
  <si>
    <t>Below bowl; subalpine habitat</t>
  </si>
  <si>
    <t>Below ski lodge in slash; 1050 m</t>
  </si>
  <si>
    <t>Bird flushed; SW slope; bare rock</t>
  </si>
  <si>
    <t>Feeding on buds of catkins and alder; 1 F collected</t>
  </si>
  <si>
    <t>Flushed birds; 1170 m</t>
  </si>
  <si>
    <t>In patches of heather amongst fissures in limestone; 1110 m</t>
  </si>
  <si>
    <t>Interviewed by Lea Elliot and crew; up to 6 birds seen together</t>
  </si>
  <si>
    <t>Near top of NW ridge; on top of cliff; 1410 m</t>
  </si>
  <si>
    <t>On north peak</t>
  </si>
  <si>
    <t>On ridge 2 km NW of summit</t>
  </si>
  <si>
    <t>On rocky terrain; clear weather</t>
  </si>
  <si>
    <t>On south peak</t>
  </si>
  <si>
    <t>Parkland habitat; territorial call</t>
  </si>
  <si>
    <t>Subalpine w/ mixed conifers; slightly under heli-pad.</t>
  </si>
  <si>
    <t>2 km west of The Behinde, on summit</t>
  </si>
  <si>
    <t xml:space="preserve"> Eggs had brown spots; found In rock hollow; given to RBCM</t>
  </si>
  <si>
    <t>On Mt. Cain/Mt. Hapush ridge</t>
  </si>
  <si>
    <t>Responded to male call playback</t>
  </si>
  <si>
    <t>South side of Mt., alpine meadow</t>
  </si>
  <si>
    <t>West side of Mt.; near base of summit in talus</t>
  </si>
  <si>
    <t>Squarehead</t>
  </si>
  <si>
    <t xml:space="preserve">E. Despard </t>
  </si>
  <si>
    <t>Fred Zwickel &amp; B. Simard</t>
  </si>
  <si>
    <t>Ken Rodenets</t>
  </si>
  <si>
    <t>Les Peterson</t>
  </si>
  <si>
    <t>Bud Smith</t>
  </si>
  <si>
    <t>MOF guy</t>
  </si>
  <si>
    <t>Heather, willow and western hemlock w/in 30 m; roosting on rocks; ~800 m</t>
  </si>
  <si>
    <t>20 m below summit</t>
  </si>
  <si>
    <t>S - F, Sc, T</t>
  </si>
  <si>
    <t>S - F, Sc</t>
  </si>
  <si>
    <t>Pogo Mt.</t>
  </si>
  <si>
    <t>1 on ridge, 1 near summit</t>
  </si>
  <si>
    <t>Adder Mt.</t>
  </si>
  <si>
    <t>Steamboat Mt.</t>
  </si>
  <si>
    <t>Lowland douglas fir plantation; western hemlock, douglas fir, willow and amabilis fir w/in 30 m; elev. 570 m; banded as 4194 and 4195; probably a winter dispersal event</t>
  </si>
  <si>
    <t>Les Peterson is from Ministry of Forests</t>
  </si>
  <si>
    <t>Near Clayquot Plateau; near snowfield</t>
  </si>
  <si>
    <t>Observation Type</t>
  </si>
  <si>
    <t>Beaufort</t>
  </si>
  <si>
    <t>Cream</t>
  </si>
  <si>
    <t>Elk</t>
  </si>
  <si>
    <t>Elkhorn</t>
  </si>
  <si>
    <t>Greig</t>
  </si>
  <si>
    <t>Hapush</t>
  </si>
  <si>
    <t>Jutland</t>
  </si>
  <si>
    <t>King's</t>
  </si>
  <si>
    <t>LJL</t>
  </si>
  <si>
    <t>Morrison</t>
  </si>
  <si>
    <t>Abel</t>
  </si>
  <si>
    <t>Bate</t>
  </si>
  <si>
    <t>Brenton</t>
  </si>
  <si>
    <t>Frink</t>
  </si>
  <si>
    <t>Landale</t>
  </si>
  <si>
    <t>McBride</t>
  </si>
  <si>
    <t>C</t>
  </si>
  <si>
    <t>V, C</t>
  </si>
  <si>
    <t>S = sign seen</t>
  </si>
  <si>
    <t>SIGN CODES:</t>
  </si>
  <si>
    <t>Interval - (1 = 1905 - 1944, 2 = 1945 - 1994, 3 = 1995 - present)</t>
  </si>
  <si>
    <t>Peak 5040</t>
  </si>
  <si>
    <t>Band #</t>
  </si>
  <si>
    <t>Elk River Pass</t>
  </si>
  <si>
    <t>Month2</t>
  </si>
  <si>
    <t>Season</t>
  </si>
  <si>
    <t>Month1</t>
  </si>
  <si>
    <t>Month/Season</t>
  </si>
  <si>
    <t>Abbreviated Month/Season</t>
  </si>
  <si>
    <t>Estimated at 1990</t>
  </si>
  <si>
    <t>No date recorded, he estimates the year at around 1990 (Graeme spoke with him on telephon, summer 2002)</t>
  </si>
  <si>
    <t>Nick Elson</t>
  </si>
  <si>
    <t xml:space="preserve">White patches in plumage,  ~2000m, </t>
  </si>
  <si>
    <t>Near snowfield, white patches in plumage</t>
  </si>
  <si>
    <t>Rambler Peak</t>
  </si>
  <si>
    <t>Family, unknown number, 1750 m</t>
  </si>
  <si>
    <t>V, S - Egg</t>
  </si>
  <si>
    <t>west ridge,</t>
  </si>
  <si>
    <t>UID</t>
  </si>
  <si>
    <t>Carol Yole</t>
  </si>
  <si>
    <t>49.28.70 N, 125.31 E, 92 F / 5</t>
  </si>
  <si>
    <t>Map</t>
  </si>
  <si>
    <t>Location by</t>
  </si>
  <si>
    <t>NAD USED (only applies to UTM  coord's. Lat/Longs are NAD independent)</t>
  </si>
  <si>
    <t>GPS Accuracy</t>
  </si>
  <si>
    <t>Rocky terrain, next to small snowfield, 1500 m</t>
  </si>
  <si>
    <t>1 A, 3 Ck</t>
  </si>
  <si>
    <t>John Elson</t>
  </si>
  <si>
    <t>Twent minutes below summit</t>
  </si>
  <si>
    <t>Spectator's Peak</t>
  </si>
  <si>
    <t>1 A F, 5 Ck</t>
  </si>
  <si>
    <t>Barb Sorensen</t>
  </si>
  <si>
    <t>Clear and warm, calm wind, chicks foraging</t>
  </si>
  <si>
    <t>Spectator Pk is near Arrowsmith</t>
  </si>
  <si>
    <t>Clear and warm, calm wind</t>
  </si>
  <si>
    <t>Paul Brown</t>
  </si>
  <si>
    <t>Summer Plumage, evasive, 11:00</t>
  </si>
  <si>
    <t>49,33 N, 126,43 W. 92 F / 12</t>
  </si>
  <si>
    <t>1820 bump b/w Limestone Cap and Greig Rdige</t>
  </si>
  <si>
    <t>Marcy Prior</t>
  </si>
  <si>
    <t>Lots of feathers and scat, has seen ptarmigan at same location several times before</t>
  </si>
  <si>
    <t>Sent feather</t>
  </si>
  <si>
    <t>Ridge Above Scheldrup Lake</t>
  </si>
  <si>
    <t>1 F A, 6 Ck</t>
  </si>
  <si>
    <t>Mt. Thelwood</t>
  </si>
  <si>
    <t>Kevin Ferguson</t>
  </si>
  <si>
    <t>Above treeline, rocky terrain and snowfields, "Summer plumage upper, winter plumage lower"</t>
  </si>
  <si>
    <t>49 323' N, 125 42.5' W</t>
  </si>
  <si>
    <t>GPS</t>
  </si>
  <si>
    <t>Joe Taylor</t>
  </si>
  <si>
    <t>Rocky terrain, very little vegetation</t>
  </si>
  <si>
    <t>Next to snowfield, rocky terrain, very little vegetation</t>
  </si>
  <si>
    <t>David Thompson</t>
  </si>
  <si>
    <t>Alpine, Rocky terrain, feeding on grasshoppers, mixed brown and white plumage, ~1800 m, bald eagle in vicinity</t>
  </si>
  <si>
    <t>5505450 326600</t>
  </si>
  <si>
    <t>6 A</t>
  </si>
  <si>
    <t>R. Collister</t>
  </si>
  <si>
    <t>Snowfield west of summit</t>
  </si>
  <si>
    <t>Barry Saxifrage</t>
  </si>
  <si>
    <t>Area of exposed rock near edge of steep W facing cliff, small wildflower clumps, occasional group of low shrubby trees, heather below on steeper slopes, snow in pockets but not near birds, cloudy with some rain and fog, "low whistle" from birds, ~1600 m</t>
  </si>
  <si>
    <t>5497250 N 307450 E</t>
  </si>
  <si>
    <t>Other sightings (no details): on N-S ridge west of Golden Hinde and South of MtDevoe (5504700 297800 to 5506800 297800), on N-S ridge West of Mt. Devoe (5507800 296750 to 5509000 296600), and on Phillips ridge between 1732 m peak and 1 km west of that peak  (N-5497250 E-307450 to N-5499200 E-305250)</t>
  </si>
  <si>
    <t>OBSERVATION TYPE CODES:</t>
  </si>
  <si>
    <t>Dead?</t>
  </si>
  <si>
    <t>Dead?: Is it dead?</t>
  </si>
  <si>
    <t>No</t>
  </si>
  <si>
    <t>1 A M?</t>
  </si>
  <si>
    <t>Gord McNeil</t>
  </si>
  <si>
    <t>Myke Chutter</t>
  </si>
  <si>
    <t>Dead</t>
  </si>
  <si>
    <t>D0852</t>
  </si>
  <si>
    <t>Yes</t>
  </si>
  <si>
    <t>Mt. Chief Frank</t>
  </si>
  <si>
    <t>Barry Booth</t>
  </si>
  <si>
    <t>on rock, in the open, small bird, no bands</t>
  </si>
  <si>
    <t>4930' 52" N, 125 03' 02" W</t>
  </si>
  <si>
    <t>Pogo Peak</t>
  </si>
  <si>
    <t>1 F, 1 Ck</t>
  </si>
  <si>
    <t>Below South Summit, coming up from Lone Tree Pass</t>
  </si>
  <si>
    <t>photo available if desired, sunny, 30+ deg celsius, calm</t>
  </si>
  <si>
    <t>1 A, 7 Ck</t>
  </si>
  <si>
    <t>Grid Ref: 944135</t>
  </si>
  <si>
    <t>1 F A</t>
  </si>
  <si>
    <t>Old Courtenay Lookout</t>
  </si>
  <si>
    <t>2 km west of Wood Mtn Ski Park; open western hemlock/slpine fir forest; has pictures; collected 2 birds - in Cowan museum.</t>
  </si>
  <si>
    <t>49°40'N 125°11'W</t>
  </si>
  <si>
    <t>1 F, 3 Ck</t>
  </si>
  <si>
    <t>V = visual (bird seen)</t>
  </si>
  <si>
    <t>C = vocalisation heard</t>
  </si>
  <si>
    <t xml:space="preserve">Comments - any additional information. </t>
  </si>
  <si>
    <t>Additional Comments - additional information NOT included in JFO paper</t>
  </si>
  <si>
    <t>NOTE: The double red line at line  ~172 is the cutoff for those records included in the  JFO paper, records beyond this line were collected after submission and not included in the table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</si>
</sst>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mmm\-yyyy"/>
    <numFmt numFmtId="173" formatCode="mmm\-yyyy"/>
    <numFmt numFmtId="174" formatCode="00000"/>
  </numFmts>
  <fonts count="11">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b/>
      <sz val="11"/>
      <name val="Geneva"/>
      <family val="0"/>
    </font>
    <font>
      <sz val="11"/>
      <name val="Geneva"/>
      <family val="0"/>
    </font>
    <font>
      <sz val="10"/>
      <color indexed="10"/>
      <name val="Geneva"/>
      <family val="0"/>
    </font>
    <font>
      <sz val="10"/>
      <name val="Arial"/>
      <family val="2"/>
    </font>
    <font>
      <sz val="8"/>
      <name val="Geneva"/>
      <family val="0"/>
    </font>
  </fonts>
  <fills count="5">
    <fill>
      <patternFill/>
    </fill>
    <fill>
      <patternFill patternType="gray125"/>
    </fill>
    <fill>
      <patternFill patternType="solid">
        <fgColor indexed="10"/>
        <bgColor indexed="64"/>
      </patternFill>
    </fill>
    <fill>
      <patternFill patternType="solid">
        <fgColor indexed="15"/>
        <bgColor indexed="64"/>
      </patternFill>
    </fill>
    <fill>
      <patternFill patternType="solid">
        <fgColor indexed="13"/>
        <bgColor indexed="64"/>
      </patternFill>
    </fill>
  </fills>
  <borders count="10">
    <border>
      <left/>
      <right/>
      <top/>
      <bottom/>
      <diagonal/>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color indexed="1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left"/>
    </xf>
    <xf numFmtId="0" fontId="0" fillId="0" borderId="0" xfId="0"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6" fillId="0" borderId="0" xfId="0" applyFont="1" applyAlignment="1">
      <alignment/>
    </xf>
    <xf numFmtId="0" fontId="6" fillId="0" borderId="0" xfId="0" applyFont="1" applyBorder="1" applyAlignment="1">
      <alignment/>
    </xf>
    <xf numFmtId="0" fontId="6" fillId="0" borderId="0" xfId="0" applyFont="1" applyFill="1" applyBorder="1" applyAlignment="1">
      <alignment/>
    </xf>
    <xf numFmtId="0" fontId="7" fillId="0" borderId="0" xfId="0" applyFont="1" applyAlignment="1">
      <alignment/>
    </xf>
    <xf numFmtId="0" fontId="1" fillId="0" borderId="0" xfId="0" applyFont="1" applyBorder="1" applyAlignment="1">
      <alignment horizontal="left"/>
    </xf>
    <xf numFmtId="0" fontId="1" fillId="0" borderId="0" xfId="0" applyFont="1" applyFill="1" applyBorder="1" applyAlignment="1">
      <alignment horizontal="left"/>
    </xf>
    <xf numFmtId="49" fontId="0" fillId="0" borderId="0" xfId="0" applyNumberFormat="1" applyFont="1" applyBorder="1" applyAlignment="1">
      <alignment horizontal="right"/>
    </xf>
    <xf numFmtId="0" fontId="0" fillId="0" borderId="0" xfId="0" applyFont="1" applyFill="1" applyBorder="1" applyAlignment="1">
      <alignment horizontal="left"/>
    </xf>
    <xf numFmtId="0" fontId="0" fillId="0" borderId="0" xfId="0" applyFont="1" applyBorder="1" applyAlignment="1">
      <alignment horizontal="right"/>
    </xf>
    <xf numFmtId="0" fontId="0" fillId="0" borderId="0" xfId="0" applyFont="1" applyFill="1" applyBorder="1" applyAlignment="1">
      <alignment horizontal="right"/>
    </xf>
    <xf numFmtId="0" fontId="0" fillId="2" borderId="0" xfId="0" applyFont="1" applyFill="1" applyBorder="1" applyAlignment="1">
      <alignment horizontal="left"/>
    </xf>
    <xf numFmtId="0" fontId="0" fillId="3" borderId="0" xfId="0" applyFont="1" applyFill="1" applyBorder="1" applyAlignment="1">
      <alignment horizontal="right"/>
    </xf>
    <xf numFmtId="0" fontId="0" fillId="3" borderId="0" xfId="0" applyFont="1" applyFill="1" applyBorder="1" applyAlignment="1">
      <alignment/>
    </xf>
    <xf numFmtId="49" fontId="1" fillId="0" borderId="0" xfId="0" applyNumberFormat="1" applyFont="1" applyBorder="1" applyAlignment="1">
      <alignment horizontal="left"/>
    </xf>
    <xf numFmtId="0" fontId="1" fillId="0" borderId="0" xfId="0"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0" fillId="0" borderId="0" xfId="0" applyFill="1" applyAlignment="1">
      <alignment horizontal="left"/>
    </xf>
    <xf numFmtId="0" fontId="0" fillId="0" borderId="0" xfId="0" applyFill="1" applyAlignment="1">
      <alignment horizontal="right"/>
    </xf>
    <xf numFmtId="0" fontId="0" fillId="0" borderId="1" xfId="0" applyFont="1" applyFill="1" applyBorder="1" applyAlignment="1">
      <alignment/>
    </xf>
    <xf numFmtId="0" fontId="0" fillId="0" borderId="2" xfId="0" applyBorder="1" applyAlignment="1">
      <alignment/>
    </xf>
    <xf numFmtId="0" fontId="0" fillId="0" borderId="3" xfId="0" applyFont="1" applyBorder="1" applyAlignment="1">
      <alignment/>
    </xf>
    <xf numFmtId="0" fontId="0" fillId="0" borderId="3" xfId="0" applyFont="1" applyFill="1" applyBorder="1" applyAlignment="1">
      <alignment/>
    </xf>
    <xf numFmtId="0" fontId="0" fillId="0" borderId="4" xfId="0" applyBorder="1" applyAlignment="1">
      <alignment/>
    </xf>
    <xf numFmtId="0" fontId="0" fillId="0" borderId="5" xfId="0" applyFont="1" applyFill="1" applyBorder="1" applyAlignment="1">
      <alignment/>
    </xf>
    <xf numFmtId="43" fontId="0" fillId="0" borderId="0" xfId="15" applyFont="1" applyFill="1" applyBorder="1" applyAlignment="1">
      <alignment horizontal="left"/>
    </xf>
    <xf numFmtId="0" fontId="8" fillId="0" borderId="0" xfId="0" applyFont="1" applyFill="1" applyBorder="1" applyAlignment="1">
      <alignment horizontal="left"/>
    </xf>
    <xf numFmtId="49" fontId="0" fillId="0" borderId="0" xfId="0" applyNumberFormat="1" applyFont="1" applyFill="1" applyBorder="1" applyAlignment="1">
      <alignment horizontal="left"/>
    </xf>
    <xf numFmtId="17" fontId="0" fillId="0" borderId="0" xfId="0" applyNumberFormat="1" applyFont="1" applyBorder="1" applyAlignment="1">
      <alignment horizontal="left"/>
    </xf>
    <xf numFmtId="174" fontId="0" fillId="0" borderId="0" xfId="0" applyNumberFormat="1" applyFont="1" applyBorder="1" applyAlignment="1">
      <alignment horizontal="left"/>
    </xf>
    <xf numFmtId="0" fontId="1" fillId="0" borderId="6" xfId="0" applyFont="1" applyBorder="1" applyAlignment="1">
      <alignment/>
    </xf>
    <xf numFmtId="0" fontId="0" fillId="0" borderId="1" xfId="0" applyBorder="1" applyAlignment="1">
      <alignment/>
    </xf>
    <xf numFmtId="0" fontId="0" fillId="0" borderId="3" xfId="0" applyBorder="1" applyAlignment="1">
      <alignment/>
    </xf>
    <xf numFmtId="0" fontId="0" fillId="0" borderId="7" xfId="0" applyBorder="1" applyAlignment="1">
      <alignment/>
    </xf>
    <xf numFmtId="0" fontId="0" fillId="0" borderId="5" xfId="0" applyBorder="1" applyAlignment="1">
      <alignment/>
    </xf>
    <xf numFmtId="16" fontId="0" fillId="0" borderId="0" xfId="0" applyNumberFormat="1" applyAlignment="1">
      <alignment/>
    </xf>
    <xf numFmtId="0" fontId="9" fillId="0" borderId="0" xfId="0" applyFont="1" applyAlignment="1">
      <alignment/>
    </xf>
    <xf numFmtId="0" fontId="0" fillId="0" borderId="0" xfId="0" applyAlignment="1">
      <alignment horizontal="center"/>
    </xf>
    <xf numFmtId="49" fontId="0" fillId="0" borderId="0" xfId="0" applyNumberFormat="1" applyAlignment="1">
      <alignment horizontal="left" wrapText="1"/>
    </xf>
    <xf numFmtId="0" fontId="0" fillId="3" borderId="0" xfId="0" applyFont="1" applyFill="1" applyBorder="1" applyAlignment="1">
      <alignment horizontal="left"/>
    </xf>
    <xf numFmtId="0" fontId="0" fillId="0" borderId="0" xfId="0" applyFill="1" applyAlignment="1">
      <alignment/>
    </xf>
    <xf numFmtId="0" fontId="9" fillId="4" borderId="0" xfId="0" applyFont="1" applyFill="1" applyAlignment="1">
      <alignment/>
    </xf>
    <xf numFmtId="0" fontId="1" fillId="0" borderId="8" xfId="0" applyFont="1" applyBorder="1" applyAlignment="1">
      <alignment/>
    </xf>
    <xf numFmtId="0" fontId="0" fillId="0" borderId="0" xfId="0" applyFill="1" applyBorder="1" applyAlignment="1">
      <alignment horizontal="left"/>
    </xf>
    <xf numFmtId="0" fontId="7" fillId="0" borderId="0" xfId="0" applyFont="1" applyFill="1" applyBorder="1" applyAlignment="1">
      <alignment/>
    </xf>
    <xf numFmtId="0" fontId="0" fillId="0" borderId="9" xfId="0" applyBorder="1" applyAlignment="1">
      <alignment/>
    </xf>
    <xf numFmtId="0" fontId="0" fillId="3" borderId="0" xfId="0" applyFont="1" applyFill="1" applyAlignment="1">
      <alignment/>
    </xf>
    <xf numFmtId="0" fontId="0" fillId="3" borderId="0" xfId="0" applyFont="1" applyFill="1" applyAlignment="1">
      <alignment horizontal="left"/>
    </xf>
    <xf numFmtId="16" fontId="0" fillId="0" borderId="9" xfId="0" applyNumberFormat="1" applyBorder="1" applyAlignment="1">
      <alignment/>
    </xf>
    <xf numFmtId="49" fontId="0" fillId="3" borderId="0" xfId="0" applyNumberFormat="1" applyFont="1" applyFill="1" applyAlignment="1">
      <alignment horizontal="left"/>
    </xf>
    <xf numFmtId="0" fontId="0" fillId="0" borderId="9" xfId="0" applyBorder="1" applyAlignment="1">
      <alignment horizontal="center"/>
    </xf>
    <xf numFmtId="49" fontId="0" fillId="0" borderId="9" xfId="0" applyNumberFormat="1" applyBorder="1" applyAlignment="1">
      <alignment horizontal="left" wrapText="1"/>
    </xf>
    <xf numFmtId="0" fontId="0" fillId="3" borderId="0" xfId="0" applyFont="1" applyFill="1" applyAlignment="1">
      <alignment horizontal="right"/>
    </xf>
    <xf numFmtId="0" fontId="0" fillId="0" borderId="9" xfId="0" applyFill="1" applyBorder="1" applyAlignment="1">
      <alignment/>
    </xf>
    <xf numFmtId="0" fontId="0" fillId="0" borderId="9" xfId="0" applyFont="1" applyBorder="1" applyAlignment="1">
      <alignment/>
    </xf>
    <xf numFmtId="1" fontId="0" fillId="0" borderId="0" xfId="0" applyNumberFormat="1" applyFont="1" applyBorder="1" applyAlignment="1">
      <alignment horizontal="right"/>
    </xf>
    <xf numFmtId="1" fontId="0" fillId="0" borderId="0" xfId="0" applyNumberFormat="1" applyAlignment="1">
      <alignment horizontal="right"/>
    </xf>
    <xf numFmtId="1" fontId="0" fillId="0" borderId="9" xfId="0" applyNumberFormat="1" applyBorder="1" applyAlignment="1">
      <alignment horizontal="right"/>
    </xf>
    <xf numFmtId="0" fontId="0" fillId="0" borderId="0" xfId="0" applyAlignment="1">
      <alignment horizontal="right"/>
    </xf>
    <xf numFmtId="0" fontId="0" fillId="0" borderId="9" xfId="0" applyBorder="1" applyAlignment="1">
      <alignment horizontal="right"/>
    </xf>
    <xf numFmtId="49" fontId="0" fillId="3"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J40"/>
  <sheetViews>
    <sheetView tabSelected="1" zoomScale="75" zoomScaleNormal="75" workbookViewId="0" topLeftCell="A1">
      <selection activeCell="C31" sqref="C31"/>
    </sheetView>
  </sheetViews>
  <sheetFormatPr defaultColWidth="9.00390625" defaultRowHeight="12.75"/>
  <cols>
    <col min="1" max="1" width="34.125" style="0" customWidth="1"/>
    <col min="2" max="2" width="20.75390625" style="0" customWidth="1"/>
    <col min="3" max="3" width="19.125" style="0" customWidth="1"/>
    <col min="4" max="4" width="27.375" style="0" customWidth="1"/>
    <col min="5" max="5" width="31.625" style="0" customWidth="1"/>
    <col min="6" max="6" width="21.625" style="0" customWidth="1"/>
    <col min="7" max="7" width="26.25390625" style="0" customWidth="1"/>
    <col min="8" max="8" width="27.375" style="0" customWidth="1"/>
    <col min="9" max="16384" width="11.625" style="0" customWidth="1"/>
  </cols>
  <sheetData>
    <row r="1" spans="1:10" s="10" customFormat="1" ht="15.75" thickBot="1">
      <c r="A1" s="24" t="s">
        <v>163</v>
      </c>
      <c r="B1"/>
      <c r="C1"/>
      <c r="D1"/>
      <c r="F1" s="51"/>
      <c r="G1" s="52"/>
      <c r="H1" s="7"/>
      <c r="I1" s="8"/>
      <c r="J1" s="9"/>
    </row>
    <row r="2" spans="1:7" ht="12.75">
      <c r="A2" s="38" t="s">
        <v>445</v>
      </c>
      <c r="B2" s="39" t="s">
        <v>470</v>
      </c>
      <c r="C2" s="50" t="s">
        <v>382</v>
      </c>
      <c r="D2" s="27" t="s">
        <v>162</v>
      </c>
      <c r="F2" s="5"/>
      <c r="G2" s="12"/>
    </row>
    <row r="3" spans="1:7" ht="12.75">
      <c r="A3" s="28"/>
      <c r="B3" s="40" t="s">
        <v>471</v>
      </c>
      <c r="C3" s="2"/>
      <c r="D3" s="29" t="s">
        <v>160</v>
      </c>
      <c r="F3" s="5"/>
      <c r="G3" s="14"/>
    </row>
    <row r="4" spans="1:7" ht="12.75">
      <c r="A4" s="28"/>
      <c r="B4" s="40" t="s">
        <v>381</v>
      </c>
      <c r="C4" s="2"/>
      <c r="D4" s="30" t="s">
        <v>168</v>
      </c>
      <c r="F4" s="5"/>
      <c r="G4" s="14"/>
    </row>
    <row r="5" spans="1:7" ht="12.75">
      <c r="A5" s="28"/>
      <c r="B5" s="40"/>
      <c r="C5" s="2"/>
      <c r="D5" s="30" t="s">
        <v>167</v>
      </c>
      <c r="F5" s="5"/>
      <c r="G5" s="51"/>
    </row>
    <row r="6" spans="1:4" ht="12.75">
      <c r="A6" s="28"/>
      <c r="B6" s="40"/>
      <c r="C6" s="2"/>
      <c r="D6" s="29" t="s">
        <v>161</v>
      </c>
    </row>
    <row r="7" spans="1:7" ht="13.5" thickBot="1">
      <c r="A7" s="31"/>
      <c r="B7" s="42"/>
      <c r="C7" s="41"/>
      <c r="D7" s="32" t="s">
        <v>169</v>
      </c>
      <c r="G7" s="11"/>
    </row>
    <row r="8" ht="12.75">
      <c r="F8" s="25"/>
    </row>
    <row r="9" ht="12.75">
      <c r="F9" s="25"/>
    </row>
    <row r="10" spans="1:6" ht="12.75">
      <c r="A10" t="s">
        <v>383</v>
      </c>
      <c r="F10" s="25"/>
    </row>
    <row r="11" ht="12.75">
      <c r="A11" t="s">
        <v>141</v>
      </c>
    </row>
    <row r="12" spans="1:4" ht="12.75">
      <c r="A12" t="s">
        <v>142</v>
      </c>
      <c r="B12" s="1"/>
      <c r="C12" s="13"/>
      <c r="D12" s="15"/>
    </row>
    <row r="13" spans="1:4" ht="12.75">
      <c r="A13" t="s">
        <v>143</v>
      </c>
      <c r="B13" s="25"/>
      <c r="C13" s="13"/>
      <c r="D13" s="15"/>
    </row>
    <row r="14" spans="1:3" ht="12.75">
      <c r="A14" t="s">
        <v>144</v>
      </c>
      <c r="C14" s="15"/>
    </row>
    <row r="15" spans="1:3" ht="12.75">
      <c r="A15" t="s">
        <v>150</v>
      </c>
      <c r="C15" s="15"/>
    </row>
    <row r="16" spans="1:3" ht="12.75">
      <c r="A16" t="s">
        <v>145</v>
      </c>
      <c r="C16" s="15"/>
    </row>
    <row r="17" spans="1:3" ht="12.75">
      <c r="A17" t="s">
        <v>472</v>
      </c>
      <c r="C17" s="15"/>
    </row>
    <row r="18" spans="1:3" ht="12.75">
      <c r="A18" t="s">
        <v>473</v>
      </c>
      <c r="C18" s="15"/>
    </row>
    <row r="19" spans="1:3" ht="12.75">
      <c r="A19" t="s">
        <v>447</v>
      </c>
      <c r="C19" s="15"/>
    </row>
    <row r="20" spans="2:4" ht="12.75">
      <c r="B20" s="3"/>
      <c r="C20" s="15"/>
      <c r="D20" s="15"/>
    </row>
    <row r="21" spans="1:4" ht="12.75">
      <c r="A21" t="s">
        <v>474</v>
      </c>
      <c r="B21" s="25"/>
      <c r="C21" s="15"/>
      <c r="D21" s="15"/>
    </row>
    <row r="22" spans="2:4" ht="12.75">
      <c r="B22" s="25"/>
      <c r="C22" s="15"/>
      <c r="D22" s="15"/>
    </row>
    <row r="23" spans="1:4" ht="12.75">
      <c r="A23" s="3"/>
      <c r="B23" s="25"/>
      <c r="C23" s="15"/>
      <c r="D23" s="15"/>
    </row>
    <row r="24" spans="1:4" ht="12.75">
      <c r="A24" s="3"/>
      <c r="B24" s="25"/>
      <c r="C24" s="15"/>
      <c r="D24" s="15"/>
    </row>
    <row r="25" spans="1:4" ht="12.75">
      <c r="A25" s="3"/>
      <c r="B25" s="25"/>
      <c r="C25" s="15"/>
      <c r="D25" s="15"/>
    </row>
    <row r="26" spans="1:4" ht="12.75">
      <c r="A26" s="3"/>
      <c r="B26" s="3"/>
      <c r="C26" s="15"/>
      <c r="D26" s="15"/>
    </row>
    <row r="27" spans="1:4" ht="12.75">
      <c r="A27" s="22"/>
      <c r="B27" s="25"/>
      <c r="C27" s="15"/>
      <c r="D27" s="15"/>
    </row>
    <row r="28" spans="1:4" ht="12.75">
      <c r="A28" s="3"/>
      <c r="B28" s="3"/>
      <c r="C28" s="15"/>
      <c r="D28" s="15"/>
    </row>
    <row r="29" spans="1:4" ht="12.75">
      <c r="A29" s="3"/>
      <c r="B29" s="3"/>
      <c r="C29" s="15"/>
      <c r="D29" s="15"/>
    </row>
    <row r="30" spans="1:4" ht="12.75">
      <c r="A30" s="3"/>
      <c r="B30" s="3"/>
      <c r="C30" s="15"/>
      <c r="D30" s="15"/>
    </row>
    <row r="31" spans="1:4" ht="12.75">
      <c r="A31" s="22"/>
      <c r="B31" s="3"/>
      <c r="C31" s="15"/>
      <c r="D31" s="15"/>
    </row>
    <row r="32" spans="1:4" ht="12.75">
      <c r="A32" s="13"/>
      <c r="B32" s="15"/>
      <c r="C32" s="15"/>
      <c r="D32" s="15"/>
    </row>
    <row r="33" spans="1:4" ht="12.75">
      <c r="A33" s="13"/>
      <c r="B33" s="15"/>
      <c r="C33" s="15"/>
      <c r="D33" s="15"/>
    </row>
    <row r="34" spans="1:4" ht="12.75">
      <c r="A34" s="13"/>
      <c r="B34" s="15"/>
      <c r="C34" s="15"/>
      <c r="D34" s="15"/>
    </row>
    <row r="35" ht="12.75">
      <c r="A35" s="1"/>
    </row>
    <row r="36" ht="12.75">
      <c r="A36" s="1"/>
    </row>
    <row r="37" ht="12.75">
      <c r="A37" s="1"/>
    </row>
    <row r="38" ht="12.75">
      <c r="A38" s="1"/>
    </row>
    <row r="39" ht="12.75">
      <c r="A39" s="1"/>
    </row>
    <row r="40" ht="12.75">
      <c r="A40" s="1"/>
    </row>
  </sheetData>
  <printOptions gridLines="1"/>
  <pageMargins left="0.75" right="0.75" top="1" bottom="1" header="0.5" footer="0.5"/>
  <pageSetup horizontalDpi="1200" verticalDpi="12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2"/>
  <dimension ref="A1:W212"/>
  <sheetViews>
    <sheetView zoomScale="75" zoomScaleNormal="75" workbookViewId="0" topLeftCell="A1">
      <pane ySplit="1" topLeftCell="BM2" activePane="bottomLeft" state="frozen"/>
      <selection pane="topLeft" activeCell="A1" sqref="A1"/>
      <selection pane="bottomLeft" activeCell="K7" sqref="K7"/>
    </sheetView>
  </sheetViews>
  <sheetFormatPr defaultColWidth="9.00390625" defaultRowHeight="12.75"/>
  <cols>
    <col min="1" max="1" width="4.125" style="4" bestFit="1" customWidth="1"/>
    <col min="2" max="2" width="5.25390625" style="15" bestFit="1" customWidth="1"/>
    <col min="3" max="3" width="15.375" style="3" customWidth="1"/>
    <col min="4" max="7" width="11.875" style="3" hidden="1" customWidth="1"/>
    <col min="8" max="8" width="9.125" style="15" customWidth="1"/>
    <col min="9" max="9" width="9.125" style="3" customWidth="1"/>
    <col min="10" max="10" width="15.25390625" style="3" bestFit="1" customWidth="1"/>
    <col min="11" max="11" width="19.125" style="3" customWidth="1"/>
    <col min="12" max="12" width="19.75390625" style="22" customWidth="1"/>
    <col min="13" max="13" width="24.25390625" style="3" bestFit="1" customWidth="1"/>
    <col min="14" max="14" width="10.00390625" style="3" customWidth="1"/>
    <col min="15" max="15" width="65.75390625" style="3" bestFit="1" customWidth="1"/>
    <col min="16" max="16" width="12.75390625" style="3" bestFit="1" customWidth="1"/>
    <col min="17" max="17" width="51.00390625" style="3" bestFit="1" customWidth="1"/>
    <col min="18" max="18" width="51.00390625" style="3" customWidth="1"/>
    <col min="19" max="19" width="8.625" style="4" bestFit="1" customWidth="1"/>
    <col min="20" max="20" width="13.125" style="4" bestFit="1" customWidth="1"/>
    <col min="21" max="21" width="14.875" style="4" customWidth="1"/>
    <col min="22" max="22" width="17.125" style="4" bestFit="1" customWidth="1"/>
    <col min="23" max="23" width="9.125" style="4" customWidth="1"/>
    <col min="24" max="16384" width="11.625" style="4" customWidth="1"/>
  </cols>
  <sheetData>
    <row r="1" spans="1:23" s="3" customFormat="1" ht="12.75">
      <c r="A1" s="3" t="s">
        <v>401</v>
      </c>
      <c r="B1" s="11" t="s">
        <v>0</v>
      </c>
      <c r="C1" s="11" t="s">
        <v>390</v>
      </c>
      <c r="D1" s="11" t="s">
        <v>389</v>
      </c>
      <c r="E1" s="11" t="s">
        <v>387</v>
      </c>
      <c r="F1" s="11" t="s">
        <v>388</v>
      </c>
      <c r="G1" s="11" t="s">
        <v>391</v>
      </c>
      <c r="H1" s="11" t="s">
        <v>1</v>
      </c>
      <c r="I1" s="11" t="s">
        <v>2</v>
      </c>
      <c r="J1" s="11" t="s">
        <v>3</v>
      </c>
      <c r="K1" s="11" t="s">
        <v>362</v>
      </c>
      <c r="L1" s="20" t="s">
        <v>306</v>
      </c>
      <c r="M1" s="11" t="s">
        <v>4</v>
      </c>
      <c r="N1" s="11" t="s">
        <v>190</v>
      </c>
      <c r="O1" s="12" t="s">
        <v>5</v>
      </c>
      <c r="P1" s="12" t="s">
        <v>154</v>
      </c>
      <c r="Q1" s="11" t="s">
        <v>217</v>
      </c>
      <c r="R1" s="12" t="s">
        <v>221</v>
      </c>
      <c r="S1" s="11" t="s">
        <v>385</v>
      </c>
      <c r="T1" s="11" t="s">
        <v>405</v>
      </c>
      <c r="U1" s="12" t="s">
        <v>406</v>
      </c>
      <c r="V1" s="11" t="s">
        <v>407</v>
      </c>
      <c r="W1" s="11" t="s">
        <v>446</v>
      </c>
    </row>
    <row r="2" spans="2:23" ht="12.75">
      <c r="B2" s="15">
        <v>9</v>
      </c>
      <c r="C2" s="3" t="s">
        <v>140</v>
      </c>
      <c r="D2" s="3">
        <f aca="true" t="shared" si="0" ref="D2:D33">IF(C2="January","Jan",IF(C2="February","Feb",IF(C2="March","Mar",IF(C2="April","Apr",IF(C2="May","May",IF(C2="June","Jun",0))))))</f>
        <v>0</v>
      </c>
      <c r="E2" s="3" t="str">
        <f aca="true" t="shared" si="1" ref="E2:E33">IF(C2="July","Jul",IF(C2="August","Aug",IF(C2="September","Sept",IF(C2="October","Oct",IF(C2="November","Nov",IF(C2="December","Dec",0))))))</f>
        <v>Oct</v>
      </c>
      <c r="F2" s="3">
        <f aca="true" t="shared" si="2" ref="F2:F33">IF(C2="Summer","Sum",IF(C2="Fall","Fall",IF(C2="Winter","Wint",IF(C2="Spring","Spring",0))))</f>
        <v>0</v>
      </c>
      <c r="G2" s="3" t="str">
        <f aca="true" t="shared" si="3" ref="G2:G33">IF(AND(D2=0,E2=0,F2=0),"notavl",IF(AND(D2=0,E2=0),F2,IF(AND(E2=0,F2=0),D2,IF(AND(D2=0,F2=0),E2,"Error"))))</f>
        <v>Oct</v>
      </c>
      <c r="H2" s="15">
        <f>1905</f>
        <v>1905</v>
      </c>
      <c r="I2" s="3" t="s">
        <v>9</v>
      </c>
      <c r="J2" s="3" t="s">
        <v>267</v>
      </c>
      <c r="K2" s="3" t="s">
        <v>44</v>
      </c>
      <c r="L2" s="22">
        <v>1</v>
      </c>
      <c r="M2" s="3" t="s">
        <v>31</v>
      </c>
      <c r="O2" s="14" t="s">
        <v>307</v>
      </c>
      <c r="P2" s="14" t="s">
        <v>155</v>
      </c>
      <c r="Q2" s="34"/>
      <c r="R2" s="3" t="s">
        <v>222</v>
      </c>
      <c r="T2" s="23"/>
      <c r="W2" s="4" t="s">
        <v>448</v>
      </c>
    </row>
    <row r="3" spans="2:23" ht="12.75">
      <c r="B3" s="15">
        <v>20</v>
      </c>
      <c r="C3" s="3" t="s">
        <v>119</v>
      </c>
      <c r="D3" s="3">
        <f t="shared" si="0"/>
        <v>0</v>
      </c>
      <c r="E3" s="3" t="str">
        <f t="shared" si="1"/>
        <v>Aug</v>
      </c>
      <c r="F3" s="3">
        <f t="shared" si="2"/>
        <v>0</v>
      </c>
      <c r="G3" s="3" t="str">
        <f t="shared" si="3"/>
        <v>Aug</v>
      </c>
      <c r="H3" s="15">
        <v>1910</v>
      </c>
      <c r="I3" s="3" t="s">
        <v>7</v>
      </c>
      <c r="J3" s="3" t="s">
        <v>98</v>
      </c>
      <c r="K3" s="3" t="s">
        <v>44</v>
      </c>
      <c r="L3" s="22" t="s">
        <v>211</v>
      </c>
      <c r="M3" s="3" t="s">
        <v>99</v>
      </c>
      <c r="O3" s="14" t="s">
        <v>256</v>
      </c>
      <c r="P3" s="14" t="s">
        <v>155</v>
      </c>
      <c r="T3" s="23"/>
      <c r="W3" s="4" t="s">
        <v>448</v>
      </c>
    </row>
    <row r="4" spans="3:23" ht="12.75">
      <c r="C4" s="3" t="s">
        <v>119</v>
      </c>
      <c r="D4" s="3">
        <f t="shared" si="0"/>
        <v>0</v>
      </c>
      <c r="E4" s="3" t="str">
        <f t="shared" si="1"/>
        <v>Aug</v>
      </c>
      <c r="F4" s="3">
        <f t="shared" si="2"/>
        <v>0</v>
      </c>
      <c r="G4" s="3" t="str">
        <f t="shared" si="3"/>
        <v>Aug</v>
      </c>
      <c r="H4" s="15">
        <v>1912</v>
      </c>
      <c r="I4" s="3" t="s">
        <v>7</v>
      </c>
      <c r="J4" s="3" t="s">
        <v>274</v>
      </c>
      <c r="K4" s="3" t="s">
        <v>44</v>
      </c>
      <c r="L4" s="22" t="s">
        <v>212</v>
      </c>
      <c r="M4" s="3" t="s">
        <v>22</v>
      </c>
      <c r="O4" s="14" t="s">
        <v>308</v>
      </c>
      <c r="P4" s="14" t="s">
        <v>156</v>
      </c>
      <c r="T4" s="23"/>
      <c r="W4" s="4" t="s">
        <v>448</v>
      </c>
    </row>
    <row r="5" spans="2:23" ht="12.75">
      <c r="B5" s="15">
        <v>11</v>
      </c>
      <c r="C5" s="3" t="s">
        <v>118</v>
      </c>
      <c r="D5" s="3">
        <f t="shared" si="0"/>
        <v>0</v>
      </c>
      <c r="E5" s="3" t="str">
        <f t="shared" si="1"/>
        <v>Jul</v>
      </c>
      <c r="F5" s="3">
        <f t="shared" si="2"/>
        <v>0</v>
      </c>
      <c r="G5" s="3" t="str">
        <f t="shared" si="3"/>
        <v>Jul</v>
      </c>
      <c r="H5" s="15">
        <v>1912</v>
      </c>
      <c r="I5" s="14" t="s">
        <v>9</v>
      </c>
      <c r="J5" s="3" t="s">
        <v>92</v>
      </c>
      <c r="K5" s="3" t="s">
        <v>44</v>
      </c>
      <c r="L5" s="22" t="s">
        <v>201</v>
      </c>
      <c r="M5" s="3" t="s">
        <v>345</v>
      </c>
      <c r="O5" s="14"/>
      <c r="P5" s="14" t="s">
        <v>157</v>
      </c>
      <c r="R5" s="3" t="s">
        <v>261</v>
      </c>
      <c r="T5" s="23"/>
      <c r="W5" s="4" t="s">
        <v>448</v>
      </c>
    </row>
    <row r="6" spans="3:23" ht="12.75">
      <c r="C6" s="3" t="s">
        <v>140</v>
      </c>
      <c r="D6" s="3">
        <f t="shared" si="0"/>
        <v>0</v>
      </c>
      <c r="E6" s="3" t="str">
        <f t="shared" si="1"/>
        <v>Oct</v>
      </c>
      <c r="F6" s="3">
        <f t="shared" si="2"/>
        <v>0</v>
      </c>
      <c r="G6" s="3" t="str">
        <f t="shared" si="3"/>
        <v>Oct</v>
      </c>
      <c r="H6" s="15">
        <v>1926</v>
      </c>
      <c r="I6" s="3" t="s">
        <v>7</v>
      </c>
      <c r="J6" s="3" t="s">
        <v>48</v>
      </c>
      <c r="K6" s="3" t="s">
        <v>44</v>
      </c>
      <c r="L6" s="22" t="s">
        <v>202</v>
      </c>
      <c r="M6" s="14"/>
      <c r="O6" s="14" t="s">
        <v>308</v>
      </c>
      <c r="P6" s="14" t="s">
        <v>309</v>
      </c>
      <c r="R6" s="3" t="s">
        <v>218</v>
      </c>
      <c r="T6" s="23"/>
      <c r="W6" s="4" t="s">
        <v>448</v>
      </c>
    </row>
    <row r="7" spans="2:23" ht="12.75">
      <c r="B7" s="16"/>
      <c r="C7" s="14"/>
      <c r="D7" s="3">
        <f t="shared" si="0"/>
        <v>0</v>
      </c>
      <c r="E7" s="3">
        <f t="shared" si="1"/>
        <v>0</v>
      </c>
      <c r="F7" s="3">
        <f t="shared" si="2"/>
        <v>0</v>
      </c>
      <c r="G7" s="3" t="str">
        <f t="shared" si="3"/>
        <v>notavl</v>
      </c>
      <c r="H7" s="15">
        <v>1928</v>
      </c>
      <c r="I7" s="3" t="s">
        <v>7</v>
      </c>
      <c r="J7" s="3" t="s">
        <v>48</v>
      </c>
      <c r="K7" s="3" t="s">
        <v>44</v>
      </c>
      <c r="L7" s="22">
        <v>1</v>
      </c>
      <c r="M7" s="3" t="s">
        <v>49</v>
      </c>
      <c r="N7" s="3" t="s">
        <v>196</v>
      </c>
      <c r="O7" s="14"/>
      <c r="P7" s="14" t="s">
        <v>194</v>
      </c>
      <c r="T7" s="23"/>
      <c r="W7" s="4" t="s">
        <v>448</v>
      </c>
    </row>
    <row r="8" spans="2:23" ht="12.75">
      <c r="B8" s="15">
        <v>19</v>
      </c>
      <c r="C8" s="3" t="s">
        <v>118</v>
      </c>
      <c r="D8" s="3">
        <f t="shared" si="0"/>
        <v>0</v>
      </c>
      <c r="E8" s="3" t="str">
        <f t="shared" si="1"/>
        <v>Jul</v>
      </c>
      <c r="F8" s="3">
        <f t="shared" si="2"/>
        <v>0</v>
      </c>
      <c r="G8" s="3" t="str">
        <f t="shared" si="3"/>
        <v>Jul</v>
      </c>
      <c r="H8" s="15">
        <v>1931</v>
      </c>
      <c r="I8" s="3" t="s">
        <v>9</v>
      </c>
      <c r="J8" s="3" t="s">
        <v>60</v>
      </c>
      <c r="K8" s="3" t="s">
        <v>44</v>
      </c>
      <c r="L8" s="22" t="s">
        <v>290</v>
      </c>
      <c r="M8" s="3" t="s">
        <v>61</v>
      </c>
      <c r="N8" s="14" t="s">
        <v>8</v>
      </c>
      <c r="O8" s="14" t="s">
        <v>219</v>
      </c>
      <c r="P8" s="14" t="s">
        <v>199</v>
      </c>
      <c r="T8" s="23"/>
      <c r="W8" s="4" t="s">
        <v>448</v>
      </c>
    </row>
    <row r="9" spans="2:23" ht="12.75">
      <c r="B9" s="15">
        <v>22</v>
      </c>
      <c r="C9" s="3" t="s">
        <v>118</v>
      </c>
      <c r="D9" s="3">
        <f t="shared" si="0"/>
        <v>0</v>
      </c>
      <c r="E9" s="3" t="str">
        <f t="shared" si="1"/>
        <v>Jul</v>
      </c>
      <c r="F9" s="3">
        <f t="shared" si="2"/>
        <v>0</v>
      </c>
      <c r="G9" s="3" t="str">
        <f t="shared" si="3"/>
        <v>Jul</v>
      </c>
      <c r="H9" s="15">
        <v>1932</v>
      </c>
      <c r="I9" s="3" t="s">
        <v>7</v>
      </c>
      <c r="J9" s="3" t="s">
        <v>81</v>
      </c>
      <c r="K9" s="3" t="s">
        <v>44</v>
      </c>
      <c r="L9" s="22" t="s">
        <v>213</v>
      </c>
      <c r="M9" s="14"/>
      <c r="O9" s="14" t="s">
        <v>308</v>
      </c>
      <c r="P9" s="14" t="s">
        <v>309</v>
      </c>
      <c r="T9" s="23"/>
      <c r="W9" s="4" t="s">
        <v>448</v>
      </c>
    </row>
    <row r="10" spans="2:23" ht="12.75">
      <c r="B10" s="16"/>
      <c r="C10" s="14" t="s">
        <v>13</v>
      </c>
      <c r="D10" s="3">
        <f t="shared" si="0"/>
        <v>0</v>
      </c>
      <c r="E10" s="3">
        <f t="shared" si="1"/>
        <v>0</v>
      </c>
      <c r="F10" s="3" t="str">
        <f t="shared" si="2"/>
        <v>Sum</v>
      </c>
      <c r="G10" s="3" t="str">
        <f t="shared" si="3"/>
        <v>Sum</v>
      </c>
      <c r="H10" s="15">
        <v>1935</v>
      </c>
      <c r="I10" s="3" t="s">
        <v>7</v>
      </c>
      <c r="J10" s="3" t="s">
        <v>48</v>
      </c>
      <c r="K10" s="3" t="s">
        <v>44</v>
      </c>
      <c r="L10" s="22">
        <v>1</v>
      </c>
      <c r="M10" s="3" t="s">
        <v>49</v>
      </c>
      <c r="N10" s="3" t="s">
        <v>196</v>
      </c>
      <c r="O10" s="14"/>
      <c r="P10" s="14" t="s">
        <v>194</v>
      </c>
      <c r="R10" s="3" t="s">
        <v>220</v>
      </c>
      <c r="T10" s="23"/>
      <c r="W10" s="4" t="s">
        <v>448</v>
      </c>
    </row>
    <row r="11" spans="2:23" ht="12.75">
      <c r="B11" s="15">
        <v>2</v>
      </c>
      <c r="C11" s="3" t="s">
        <v>140</v>
      </c>
      <c r="D11" s="3">
        <f t="shared" si="0"/>
        <v>0</v>
      </c>
      <c r="E11" s="3" t="str">
        <f t="shared" si="1"/>
        <v>Oct</v>
      </c>
      <c r="F11" s="3">
        <f t="shared" si="2"/>
        <v>0</v>
      </c>
      <c r="G11" s="3" t="str">
        <f t="shared" si="3"/>
        <v>Oct</v>
      </c>
      <c r="H11" s="15">
        <v>1936</v>
      </c>
      <c r="I11" s="3" t="s">
        <v>7</v>
      </c>
      <c r="J11" s="3" t="s">
        <v>48</v>
      </c>
      <c r="K11" s="3" t="s">
        <v>44</v>
      </c>
      <c r="L11" s="22">
        <v>1</v>
      </c>
      <c r="M11" s="3" t="s">
        <v>50</v>
      </c>
      <c r="N11" s="3" t="s">
        <v>8</v>
      </c>
      <c r="O11" s="33" t="s">
        <v>257</v>
      </c>
      <c r="P11" s="14" t="s">
        <v>309</v>
      </c>
      <c r="T11" s="23"/>
      <c r="W11" s="4" t="s">
        <v>448</v>
      </c>
    </row>
    <row r="12" spans="2:23" ht="12.75">
      <c r="B12" s="15">
        <v>11</v>
      </c>
      <c r="C12" s="3" t="s">
        <v>134</v>
      </c>
      <c r="D12" s="3">
        <f t="shared" si="0"/>
        <v>0</v>
      </c>
      <c r="E12" s="3" t="str">
        <f t="shared" si="1"/>
        <v>Sept</v>
      </c>
      <c r="F12" s="3">
        <f t="shared" si="2"/>
        <v>0</v>
      </c>
      <c r="G12" s="3" t="str">
        <f t="shared" si="3"/>
        <v>Sept</v>
      </c>
      <c r="H12" s="15">
        <v>1938</v>
      </c>
      <c r="I12" s="3" t="s">
        <v>9</v>
      </c>
      <c r="J12" s="3" t="s">
        <v>60</v>
      </c>
      <c r="K12" s="3" t="s">
        <v>44</v>
      </c>
      <c r="L12" s="22" t="s">
        <v>291</v>
      </c>
      <c r="M12" s="3" t="s">
        <v>62</v>
      </c>
      <c r="O12" s="14" t="s">
        <v>308</v>
      </c>
      <c r="P12" s="14" t="s">
        <v>155</v>
      </c>
      <c r="T12" s="23"/>
      <c r="W12" s="4" t="s">
        <v>448</v>
      </c>
    </row>
    <row r="13" spans="2:23" ht="12.75">
      <c r="B13" s="15">
        <v>29</v>
      </c>
      <c r="C13" s="3" t="s">
        <v>119</v>
      </c>
      <c r="D13" s="3">
        <f t="shared" si="0"/>
        <v>0</v>
      </c>
      <c r="E13" s="3" t="str">
        <f t="shared" si="1"/>
        <v>Aug</v>
      </c>
      <c r="F13" s="3">
        <f t="shared" si="2"/>
        <v>0</v>
      </c>
      <c r="G13" s="3" t="str">
        <f t="shared" si="3"/>
        <v>Aug</v>
      </c>
      <c r="H13" s="15">
        <v>1939</v>
      </c>
      <c r="I13" s="3" t="s">
        <v>7</v>
      </c>
      <c r="J13" s="3" t="s">
        <v>48</v>
      </c>
      <c r="K13" s="3" t="s">
        <v>44</v>
      </c>
      <c r="L13" s="22">
        <v>1</v>
      </c>
      <c r="M13" s="3" t="s">
        <v>50</v>
      </c>
      <c r="N13" s="3" t="s">
        <v>8</v>
      </c>
      <c r="O13" s="33" t="s">
        <v>257</v>
      </c>
      <c r="P13" s="14" t="s">
        <v>309</v>
      </c>
      <c r="T13" s="23"/>
      <c r="W13" s="4" t="s">
        <v>448</v>
      </c>
    </row>
    <row r="14" spans="4:23" ht="12.75">
      <c r="D14" s="3">
        <f t="shared" si="0"/>
        <v>0</v>
      </c>
      <c r="E14" s="3">
        <f t="shared" si="1"/>
        <v>0</v>
      </c>
      <c r="F14" s="3">
        <f t="shared" si="2"/>
        <v>0</v>
      </c>
      <c r="G14" s="3" t="str">
        <f t="shared" si="3"/>
        <v>notavl</v>
      </c>
      <c r="H14" s="15">
        <v>1939</v>
      </c>
      <c r="I14" s="3" t="s">
        <v>7</v>
      </c>
      <c r="J14" s="3" t="s">
        <v>82</v>
      </c>
      <c r="K14" s="3" t="s">
        <v>44</v>
      </c>
      <c r="L14" s="22">
        <v>1</v>
      </c>
      <c r="M14" s="3" t="s">
        <v>50</v>
      </c>
      <c r="N14" s="3" t="s">
        <v>8</v>
      </c>
      <c r="O14" s="33" t="s">
        <v>257</v>
      </c>
      <c r="P14" s="14" t="s">
        <v>309</v>
      </c>
      <c r="T14" s="23"/>
      <c r="W14" s="4" t="s">
        <v>448</v>
      </c>
    </row>
    <row r="15" spans="2:23" ht="12.75">
      <c r="B15" s="15">
        <v>31</v>
      </c>
      <c r="C15" s="3" t="s">
        <v>119</v>
      </c>
      <c r="D15" s="3">
        <f t="shared" si="0"/>
        <v>0</v>
      </c>
      <c r="E15" s="3" t="str">
        <f t="shared" si="1"/>
        <v>Aug</v>
      </c>
      <c r="F15" s="3">
        <f t="shared" si="2"/>
        <v>0</v>
      </c>
      <c r="G15" s="3" t="str">
        <f t="shared" si="3"/>
        <v>Aug</v>
      </c>
      <c r="H15" s="15">
        <v>1943</v>
      </c>
      <c r="I15" s="3" t="s">
        <v>7</v>
      </c>
      <c r="J15" s="3" t="s">
        <v>48</v>
      </c>
      <c r="K15" s="3" t="s">
        <v>44</v>
      </c>
      <c r="L15" s="22" t="s">
        <v>292</v>
      </c>
      <c r="M15" s="14"/>
      <c r="O15" s="14" t="s">
        <v>308</v>
      </c>
      <c r="P15" s="14" t="s">
        <v>309</v>
      </c>
      <c r="T15" s="23"/>
      <c r="W15" s="4" t="s">
        <v>448</v>
      </c>
    </row>
    <row r="16" spans="3:23" ht="12.75">
      <c r="C16" s="3" t="s">
        <v>118</v>
      </c>
      <c r="D16" s="3">
        <f t="shared" si="0"/>
        <v>0</v>
      </c>
      <c r="E16" s="3" t="str">
        <f t="shared" si="1"/>
        <v>Jul</v>
      </c>
      <c r="F16" s="3">
        <f t="shared" si="2"/>
        <v>0</v>
      </c>
      <c r="G16" s="3" t="str">
        <f t="shared" si="3"/>
        <v>Jul</v>
      </c>
      <c r="H16" s="15">
        <v>1947</v>
      </c>
      <c r="I16" s="3" t="s">
        <v>9</v>
      </c>
      <c r="J16" s="3" t="s">
        <v>60</v>
      </c>
      <c r="K16" s="3" t="s">
        <v>44</v>
      </c>
      <c r="L16" s="22">
        <v>1</v>
      </c>
      <c r="M16" s="3" t="s">
        <v>12</v>
      </c>
      <c r="O16" s="14"/>
      <c r="P16" s="14"/>
      <c r="S16" s="15"/>
      <c r="T16" s="15"/>
      <c r="U16" s="15"/>
      <c r="W16" s="4" t="s">
        <v>448</v>
      </c>
    </row>
    <row r="17" spans="3:23" ht="13.5" customHeight="1">
      <c r="C17" s="36"/>
      <c r="D17" s="3">
        <f t="shared" si="0"/>
        <v>0</v>
      </c>
      <c r="E17" s="3">
        <f t="shared" si="1"/>
        <v>0</v>
      </c>
      <c r="F17" s="3">
        <f t="shared" si="2"/>
        <v>0</v>
      </c>
      <c r="G17" s="3" t="str">
        <f t="shared" si="3"/>
        <v>notavl</v>
      </c>
      <c r="H17" s="15">
        <v>1950</v>
      </c>
      <c r="I17" s="3" t="s">
        <v>9</v>
      </c>
      <c r="J17" s="3" t="s">
        <v>60</v>
      </c>
      <c r="K17" s="3" t="s">
        <v>44</v>
      </c>
      <c r="L17" s="22">
        <v>1</v>
      </c>
      <c r="M17" s="3" t="s">
        <v>63</v>
      </c>
      <c r="N17" s="3" t="s">
        <v>64</v>
      </c>
      <c r="P17" s="14"/>
      <c r="S17" s="15"/>
      <c r="T17" s="15"/>
      <c r="U17" s="15"/>
      <c r="W17" s="4" t="s">
        <v>448</v>
      </c>
    </row>
    <row r="18" spans="3:23" ht="12.75">
      <c r="C18" s="3" t="s">
        <v>118</v>
      </c>
      <c r="D18" s="3">
        <f t="shared" si="0"/>
        <v>0</v>
      </c>
      <c r="E18" s="3" t="str">
        <f t="shared" si="1"/>
        <v>Jul</v>
      </c>
      <c r="F18" s="3">
        <f t="shared" si="2"/>
        <v>0</v>
      </c>
      <c r="G18" s="3" t="str">
        <f t="shared" si="3"/>
        <v>Jul</v>
      </c>
      <c r="H18" s="15">
        <v>1952</v>
      </c>
      <c r="I18" s="3" t="s">
        <v>7</v>
      </c>
      <c r="J18" s="3" t="s">
        <v>16</v>
      </c>
      <c r="K18" s="3" t="s">
        <v>44</v>
      </c>
      <c r="L18" s="22">
        <v>1</v>
      </c>
      <c r="M18" s="3" t="s">
        <v>12</v>
      </c>
      <c r="P18" s="14"/>
      <c r="R18" s="3" t="s">
        <v>17</v>
      </c>
      <c r="S18" s="15"/>
      <c r="T18" s="15"/>
      <c r="U18" s="15"/>
      <c r="W18" s="4" t="s">
        <v>448</v>
      </c>
    </row>
    <row r="19" spans="3:23" ht="12.75">
      <c r="C19" s="3" t="s">
        <v>118</v>
      </c>
      <c r="D19" s="3">
        <f t="shared" si="0"/>
        <v>0</v>
      </c>
      <c r="E19" s="3" t="str">
        <f t="shared" si="1"/>
        <v>Jul</v>
      </c>
      <c r="F19" s="3">
        <f t="shared" si="2"/>
        <v>0</v>
      </c>
      <c r="G19" s="3" t="str">
        <f t="shared" si="3"/>
        <v>Jul</v>
      </c>
      <c r="H19" s="15">
        <v>1953</v>
      </c>
      <c r="I19" s="3" t="s">
        <v>7</v>
      </c>
      <c r="J19" s="3" t="s">
        <v>270</v>
      </c>
      <c r="K19" s="3" t="s">
        <v>44</v>
      </c>
      <c r="L19" s="22">
        <v>1</v>
      </c>
      <c r="M19" s="3" t="s">
        <v>12</v>
      </c>
      <c r="P19" s="14"/>
      <c r="S19" s="15"/>
      <c r="T19" s="15"/>
      <c r="U19" s="15"/>
      <c r="W19" s="4" t="s">
        <v>448</v>
      </c>
    </row>
    <row r="20" spans="3:23" ht="12.75">
      <c r="C20" s="3" t="s">
        <v>13</v>
      </c>
      <c r="D20" s="3">
        <f t="shared" si="0"/>
        <v>0</v>
      </c>
      <c r="E20" s="3">
        <f t="shared" si="1"/>
        <v>0</v>
      </c>
      <c r="F20" s="3" t="str">
        <f t="shared" si="2"/>
        <v>Sum</v>
      </c>
      <c r="G20" s="3" t="str">
        <f t="shared" si="3"/>
        <v>Sum</v>
      </c>
      <c r="H20" s="15">
        <v>1958</v>
      </c>
      <c r="I20" s="3" t="s">
        <v>7</v>
      </c>
      <c r="J20" s="3" t="s">
        <v>111</v>
      </c>
      <c r="K20" s="3" t="s">
        <v>44</v>
      </c>
      <c r="L20" s="22">
        <v>1</v>
      </c>
      <c r="M20" s="3" t="s">
        <v>12</v>
      </c>
      <c r="P20" s="14"/>
      <c r="R20" s="3" t="s">
        <v>112</v>
      </c>
      <c r="S20" s="15"/>
      <c r="T20" s="15"/>
      <c r="U20" s="15"/>
      <c r="W20" s="4" t="s">
        <v>448</v>
      </c>
    </row>
    <row r="21" spans="2:23" ht="12.75">
      <c r="B21" s="63">
        <v>5</v>
      </c>
      <c r="C21" s="3" t="s">
        <v>119</v>
      </c>
      <c r="D21" s="3">
        <f t="shared" si="0"/>
        <v>0</v>
      </c>
      <c r="E21" s="3" t="str">
        <f t="shared" si="1"/>
        <v>Aug</v>
      </c>
      <c r="F21" s="3">
        <f t="shared" si="2"/>
        <v>0</v>
      </c>
      <c r="G21" s="3" t="str">
        <f t="shared" si="3"/>
        <v>Aug</v>
      </c>
      <c r="H21" s="15">
        <v>1959</v>
      </c>
      <c r="I21" s="3" t="s">
        <v>32</v>
      </c>
      <c r="J21" s="3" t="s">
        <v>117</v>
      </c>
      <c r="K21" s="3" t="s">
        <v>44</v>
      </c>
      <c r="L21" s="22">
        <v>1</v>
      </c>
      <c r="M21" s="3" t="s">
        <v>12</v>
      </c>
      <c r="P21" s="14"/>
      <c r="R21" s="3" t="s">
        <v>110</v>
      </c>
      <c r="S21" s="15"/>
      <c r="T21" s="15"/>
      <c r="U21" s="15"/>
      <c r="W21" s="4" t="s">
        <v>448</v>
      </c>
    </row>
    <row r="22" spans="3:23" ht="12.75">
      <c r="C22" s="3" t="s">
        <v>119</v>
      </c>
      <c r="D22" s="3">
        <f t="shared" si="0"/>
        <v>0</v>
      </c>
      <c r="E22" s="3" t="str">
        <f t="shared" si="1"/>
        <v>Aug</v>
      </c>
      <c r="F22" s="3">
        <f t="shared" si="2"/>
        <v>0</v>
      </c>
      <c r="G22" s="3" t="str">
        <f t="shared" si="3"/>
        <v>Aug</v>
      </c>
      <c r="H22" s="15">
        <v>1961</v>
      </c>
      <c r="I22" s="3" t="s">
        <v>7</v>
      </c>
      <c r="J22" s="3" t="s">
        <v>111</v>
      </c>
      <c r="K22" s="3" t="s">
        <v>44</v>
      </c>
      <c r="L22" s="22">
        <v>1</v>
      </c>
      <c r="M22" s="3" t="s">
        <v>12</v>
      </c>
      <c r="P22" s="14"/>
      <c r="R22" s="3" t="s">
        <v>113</v>
      </c>
      <c r="S22" s="15"/>
      <c r="T22" s="15"/>
      <c r="U22" s="15"/>
      <c r="W22" s="4" t="s">
        <v>448</v>
      </c>
    </row>
    <row r="23" spans="3:23" ht="12.75">
      <c r="C23" s="3" t="s">
        <v>119</v>
      </c>
      <c r="D23" s="3">
        <f t="shared" si="0"/>
        <v>0</v>
      </c>
      <c r="E23" s="3" t="str">
        <f t="shared" si="1"/>
        <v>Aug</v>
      </c>
      <c r="F23" s="3">
        <f t="shared" si="2"/>
        <v>0</v>
      </c>
      <c r="G23" s="3" t="str">
        <f t="shared" si="3"/>
        <v>Aug</v>
      </c>
      <c r="H23" s="15">
        <v>1962</v>
      </c>
      <c r="I23" s="3" t="s">
        <v>7</v>
      </c>
      <c r="J23" s="3" t="s">
        <v>111</v>
      </c>
      <c r="K23" s="3" t="s">
        <v>44</v>
      </c>
      <c r="L23" s="22">
        <v>1</v>
      </c>
      <c r="M23" s="3" t="s">
        <v>12</v>
      </c>
      <c r="P23" s="14"/>
      <c r="R23" s="3" t="s">
        <v>114</v>
      </c>
      <c r="S23" s="15"/>
      <c r="T23" s="15"/>
      <c r="U23" s="15"/>
      <c r="W23" s="4" t="s">
        <v>448</v>
      </c>
    </row>
    <row r="24" spans="2:23" ht="12.75">
      <c r="B24" s="15">
        <v>28</v>
      </c>
      <c r="C24" s="3" t="s">
        <v>135</v>
      </c>
      <c r="D24" s="3">
        <f t="shared" si="0"/>
        <v>0</v>
      </c>
      <c r="E24" s="3" t="str">
        <f t="shared" si="1"/>
        <v>Dec</v>
      </c>
      <c r="F24" s="3">
        <f t="shared" si="2"/>
        <v>0</v>
      </c>
      <c r="G24" s="3" t="str">
        <f t="shared" si="3"/>
        <v>Dec</v>
      </c>
      <c r="H24" s="15">
        <v>1962</v>
      </c>
      <c r="I24" s="3" t="s">
        <v>7</v>
      </c>
      <c r="J24" s="3" t="s">
        <v>466</v>
      </c>
      <c r="K24" s="3" t="s">
        <v>44</v>
      </c>
      <c r="L24" s="22">
        <v>4</v>
      </c>
      <c r="M24" s="3" t="s">
        <v>346</v>
      </c>
      <c r="O24" s="14" t="s">
        <v>351</v>
      </c>
      <c r="P24" s="34"/>
      <c r="Q24" s="3" t="s">
        <v>468</v>
      </c>
      <c r="R24" s="14" t="s">
        <v>467</v>
      </c>
      <c r="S24" s="15"/>
      <c r="T24" s="15"/>
      <c r="U24" s="15"/>
      <c r="W24" s="4" t="s">
        <v>448</v>
      </c>
    </row>
    <row r="25" spans="2:23" ht="12.75">
      <c r="B25" s="15">
        <v>19</v>
      </c>
      <c r="C25" s="3" t="s">
        <v>118</v>
      </c>
      <c r="D25" s="3">
        <f t="shared" si="0"/>
        <v>0</v>
      </c>
      <c r="E25" s="3" t="str">
        <f t="shared" si="1"/>
        <v>Jul</v>
      </c>
      <c r="F25" s="3">
        <f t="shared" si="2"/>
        <v>0</v>
      </c>
      <c r="G25" s="3" t="str">
        <f t="shared" si="3"/>
        <v>Jul</v>
      </c>
      <c r="H25" s="15">
        <v>1962</v>
      </c>
      <c r="I25" s="3" t="s">
        <v>9</v>
      </c>
      <c r="J25" s="3" t="s">
        <v>60</v>
      </c>
      <c r="K25" s="3" t="s">
        <v>44</v>
      </c>
      <c r="L25" s="22">
        <v>1</v>
      </c>
      <c r="M25" s="3" t="s">
        <v>64</v>
      </c>
      <c r="N25" s="3" t="s">
        <v>64</v>
      </c>
      <c r="P25" s="14"/>
      <c r="S25" s="15"/>
      <c r="T25" s="15"/>
      <c r="U25" s="15"/>
      <c r="W25" s="4" t="s">
        <v>448</v>
      </c>
    </row>
    <row r="26" spans="2:23" ht="12.75">
      <c r="B26" s="15">
        <v>16</v>
      </c>
      <c r="C26" s="3" t="s">
        <v>119</v>
      </c>
      <c r="D26" s="3">
        <f t="shared" si="0"/>
        <v>0</v>
      </c>
      <c r="E26" s="3" t="str">
        <f t="shared" si="1"/>
        <v>Aug</v>
      </c>
      <c r="F26" s="3">
        <f t="shared" si="2"/>
        <v>0</v>
      </c>
      <c r="G26" s="3" t="str">
        <f t="shared" si="3"/>
        <v>Aug</v>
      </c>
      <c r="H26" s="15">
        <v>1963</v>
      </c>
      <c r="I26" s="3" t="s">
        <v>7</v>
      </c>
      <c r="J26" s="3" t="s">
        <v>100</v>
      </c>
      <c r="K26" s="3" t="s">
        <v>166</v>
      </c>
      <c r="M26" s="3" t="s">
        <v>101</v>
      </c>
      <c r="O26" s="3" t="s">
        <v>223</v>
      </c>
      <c r="P26" s="14"/>
      <c r="S26" s="15"/>
      <c r="T26" s="15"/>
      <c r="U26" s="15"/>
      <c r="W26" s="4" t="s">
        <v>448</v>
      </c>
    </row>
    <row r="27" spans="2:23" ht="12.75">
      <c r="B27" s="15">
        <v>30</v>
      </c>
      <c r="C27" s="3" t="s">
        <v>119</v>
      </c>
      <c r="D27" s="3">
        <f t="shared" si="0"/>
        <v>0</v>
      </c>
      <c r="E27" s="3" t="str">
        <f t="shared" si="1"/>
        <v>Aug</v>
      </c>
      <c r="F27" s="3">
        <f t="shared" si="2"/>
        <v>0</v>
      </c>
      <c r="G27" s="3" t="str">
        <f t="shared" si="3"/>
        <v>Aug</v>
      </c>
      <c r="H27" s="15">
        <v>1965</v>
      </c>
      <c r="I27" s="3" t="s">
        <v>32</v>
      </c>
      <c r="J27" s="3" t="s">
        <v>117</v>
      </c>
      <c r="K27" s="3" t="s">
        <v>44</v>
      </c>
      <c r="L27" s="22">
        <v>1</v>
      </c>
      <c r="M27" s="3" t="s">
        <v>12</v>
      </c>
      <c r="P27" s="14"/>
      <c r="R27" s="3" t="s">
        <v>110</v>
      </c>
      <c r="S27" s="15"/>
      <c r="T27" s="15"/>
      <c r="U27" s="15"/>
      <c r="W27" s="4" t="s">
        <v>448</v>
      </c>
    </row>
    <row r="28" spans="2:23" ht="12.75">
      <c r="B28" s="63">
        <v>12</v>
      </c>
      <c r="C28" s="3" t="s">
        <v>135</v>
      </c>
      <c r="D28" s="3">
        <f t="shared" si="0"/>
        <v>0</v>
      </c>
      <c r="E28" s="3" t="str">
        <f t="shared" si="1"/>
        <v>Dec</v>
      </c>
      <c r="F28" s="3">
        <f t="shared" si="2"/>
        <v>0</v>
      </c>
      <c r="G28" s="3" t="str">
        <f t="shared" si="3"/>
        <v>Dec</v>
      </c>
      <c r="H28" s="15">
        <v>1965</v>
      </c>
      <c r="I28" s="3" t="s">
        <v>7</v>
      </c>
      <c r="J28" s="3" t="s">
        <v>69</v>
      </c>
      <c r="K28" s="3" t="s">
        <v>44</v>
      </c>
      <c r="L28" s="22">
        <v>3</v>
      </c>
      <c r="M28" s="3" t="s">
        <v>70</v>
      </c>
      <c r="O28" s="3" t="s">
        <v>71</v>
      </c>
      <c r="P28" s="14"/>
      <c r="S28" s="15"/>
      <c r="T28" s="15"/>
      <c r="U28" s="15"/>
      <c r="W28" s="4" t="s">
        <v>448</v>
      </c>
    </row>
    <row r="29" spans="2:23" ht="12.75">
      <c r="B29" s="15">
        <v>13</v>
      </c>
      <c r="C29" s="3" t="s">
        <v>118</v>
      </c>
      <c r="D29" s="3">
        <f t="shared" si="0"/>
        <v>0</v>
      </c>
      <c r="E29" s="3" t="str">
        <f t="shared" si="1"/>
        <v>Jul</v>
      </c>
      <c r="F29" s="3">
        <f t="shared" si="2"/>
        <v>0</v>
      </c>
      <c r="G29" s="3" t="str">
        <f t="shared" si="3"/>
        <v>Jul</v>
      </c>
      <c r="H29" s="15">
        <v>1965</v>
      </c>
      <c r="I29" s="3" t="s">
        <v>7</v>
      </c>
      <c r="J29" s="3" t="s">
        <v>69</v>
      </c>
      <c r="K29" s="3" t="s">
        <v>44</v>
      </c>
      <c r="L29" s="22">
        <v>1</v>
      </c>
      <c r="M29" s="3" t="s">
        <v>70</v>
      </c>
      <c r="O29" s="3" t="s">
        <v>328</v>
      </c>
      <c r="P29" s="14"/>
      <c r="S29" s="15"/>
      <c r="T29" s="15"/>
      <c r="U29" s="15"/>
      <c r="W29" s="4" t="s">
        <v>448</v>
      </c>
    </row>
    <row r="30" spans="2:23" ht="12.75">
      <c r="B30" s="15">
        <v>24</v>
      </c>
      <c r="C30" s="3" t="s">
        <v>139</v>
      </c>
      <c r="D30" s="3">
        <f t="shared" si="0"/>
        <v>0</v>
      </c>
      <c r="E30" s="3" t="str">
        <f t="shared" si="1"/>
        <v>Nov</v>
      </c>
      <c r="F30" s="3">
        <f t="shared" si="2"/>
        <v>0</v>
      </c>
      <c r="G30" s="3" t="str">
        <f t="shared" si="3"/>
        <v>Nov</v>
      </c>
      <c r="H30" s="15">
        <v>1965</v>
      </c>
      <c r="I30" s="3" t="s">
        <v>7</v>
      </c>
      <c r="J30" s="3" t="s">
        <v>100</v>
      </c>
      <c r="K30" s="3" t="s">
        <v>44</v>
      </c>
      <c r="L30" s="22" t="s">
        <v>293</v>
      </c>
      <c r="M30" s="3" t="s">
        <v>70</v>
      </c>
      <c r="P30" s="14"/>
      <c r="R30" s="3" t="s">
        <v>102</v>
      </c>
      <c r="S30" s="15"/>
      <c r="T30" s="15"/>
      <c r="U30" s="15"/>
      <c r="W30" s="4" t="s">
        <v>448</v>
      </c>
    </row>
    <row r="31" spans="2:23" ht="12.75">
      <c r="B31" s="15">
        <v>24</v>
      </c>
      <c r="C31" s="3" t="s">
        <v>79</v>
      </c>
      <c r="D31" s="3" t="str">
        <f t="shared" si="0"/>
        <v>Apr</v>
      </c>
      <c r="E31" s="3">
        <f t="shared" si="1"/>
        <v>0</v>
      </c>
      <c r="F31" s="3">
        <f t="shared" si="2"/>
        <v>0</v>
      </c>
      <c r="G31" s="3" t="str">
        <f t="shared" si="3"/>
        <v>Apr</v>
      </c>
      <c r="H31" s="15">
        <v>1966</v>
      </c>
      <c r="I31" s="3" t="s">
        <v>7</v>
      </c>
      <c r="J31" s="3" t="s">
        <v>100</v>
      </c>
      <c r="K31" s="3" t="s">
        <v>165</v>
      </c>
      <c r="L31" s="22" t="s">
        <v>171</v>
      </c>
      <c r="M31" s="3" t="s">
        <v>70</v>
      </c>
      <c r="O31" s="3" t="s">
        <v>310</v>
      </c>
      <c r="P31" s="14"/>
      <c r="S31" s="15"/>
      <c r="T31" s="15"/>
      <c r="U31" s="15"/>
      <c r="W31" s="4" t="s">
        <v>448</v>
      </c>
    </row>
    <row r="32" spans="2:23" ht="12.75">
      <c r="B32" s="15">
        <v>27</v>
      </c>
      <c r="C32" s="3" t="s">
        <v>79</v>
      </c>
      <c r="D32" s="3" t="str">
        <f t="shared" si="0"/>
        <v>Apr</v>
      </c>
      <c r="E32" s="3">
        <f t="shared" si="1"/>
        <v>0</v>
      </c>
      <c r="F32" s="3">
        <f t="shared" si="2"/>
        <v>0</v>
      </c>
      <c r="G32" s="3" t="str">
        <f t="shared" si="3"/>
        <v>Apr</v>
      </c>
      <c r="H32" s="15">
        <v>1966</v>
      </c>
      <c r="I32" s="3" t="s">
        <v>7</v>
      </c>
      <c r="J32" s="3" t="s">
        <v>69</v>
      </c>
      <c r="K32" s="3" t="s">
        <v>165</v>
      </c>
      <c r="L32" s="22">
        <v>1</v>
      </c>
      <c r="M32" s="3" t="s">
        <v>70</v>
      </c>
      <c r="O32" s="3" t="s">
        <v>224</v>
      </c>
      <c r="P32" s="14"/>
      <c r="S32" s="15"/>
      <c r="T32" s="15"/>
      <c r="U32" s="15"/>
      <c r="W32" s="4" t="s">
        <v>448</v>
      </c>
    </row>
    <row r="33" spans="2:23" ht="12.75">
      <c r="B33" s="15">
        <v>28</v>
      </c>
      <c r="C33" s="3" t="s">
        <v>79</v>
      </c>
      <c r="D33" s="3" t="str">
        <f t="shared" si="0"/>
        <v>Apr</v>
      </c>
      <c r="E33" s="3">
        <f t="shared" si="1"/>
        <v>0</v>
      </c>
      <c r="F33" s="3">
        <f t="shared" si="2"/>
        <v>0</v>
      </c>
      <c r="G33" s="3" t="str">
        <f t="shared" si="3"/>
        <v>Apr</v>
      </c>
      <c r="H33" s="15">
        <v>1966</v>
      </c>
      <c r="I33" s="3" t="s">
        <v>7</v>
      </c>
      <c r="J33" s="3" t="s">
        <v>69</v>
      </c>
      <c r="K33" s="3" t="s">
        <v>44</v>
      </c>
      <c r="L33" s="22" t="s">
        <v>225</v>
      </c>
      <c r="M33" s="3" t="s">
        <v>70</v>
      </c>
      <c r="O33" s="3" t="s">
        <v>226</v>
      </c>
      <c r="P33" s="14" t="s">
        <v>158</v>
      </c>
      <c r="S33" s="15"/>
      <c r="T33" s="15"/>
      <c r="U33" s="15"/>
      <c r="W33" s="4" t="s">
        <v>448</v>
      </c>
    </row>
    <row r="34" spans="2:23" ht="12.75">
      <c r="B34" s="15">
        <v>16</v>
      </c>
      <c r="C34" s="14" t="s">
        <v>136</v>
      </c>
      <c r="D34" s="3" t="str">
        <f aca="true" t="shared" si="4" ref="D34:D65">IF(C34="January","Jan",IF(C34="February","Feb",IF(C34="March","Mar",IF(C34="April","Apr",IF(C34="May","May",IF(C34="June","Jun",0))))))</f>
        <v>Feb</v>
      </c>
      <c r="E34" s="3">
        <f aca="true" t="shared" si="5" ref="E34:E65">IF(C34="July","Jul",IF(C34="August","Aug",IF(C34="September","Sept",IF(C34="October","Oct",IF(C34="November","Nov",IF(C34="December","Dec",0))))))</f>
        <v>0</v>
      </c>
      <c r="F34" s="3">
        <f aca="true" t="shared" si="6" ref="F34:F65">IF(C34="Summer","Sum",IF(C34="Fall","Fall",IF(C34="Winter","Wint",IF(C34="Spring","Spring",0))))</f>
        <v>0</v>
      </c>
      <c r="G34" s="3" t="str">
        <f aca="true" t="shared" si="7" ref="G34:G65">IF(AND(D34=0,E34=0,F34=0),"notavl",IF(AND(D34=0,E34=0),F34,IF(AND(E34=0,F34=0),D34,IF(AND(D34=0,F34=0),E34,"Error"))))</f>
        <v>Feb</v>
      </c>
      <c r="H34" s="15">
        <v>1966</v>
      </c>
      <c r="I34" s="3" t="s">
        <v>7</v>
      </c>
      <c r="J34" s="3" t="s">
        <v>100</v>
      </c>
      <c r="K34" s="3" t="s">
        <v>165</v>
      </c>
      <c r="L34" s="22" t="s">
        <v>173</v>
      </c>
      <c r="M34" s="3" t="s">
        <v>70</v>
      </c>
      <c r="O34" s="3" t="s">
        <v>331</v>
      </c>
      <c r="P34" s="14"/>
      <c r="S34" s="15"/>
      <c r="T34" s="15"/>
      <c r="U34" s="15"/>
      <c r="W34" s="4" t="s">
        <v>448</v>
      </c>
    </row>
    <row r="35" spans="2:23" ht="12.75">
      <c r="B35" s="15">
        <v>31</v>
      </c>
      <c r="C35" s="3" t="s">
        <v>6</v>
      </c>
      <c r="D35" s="3" t="str">
        <f t="shared" si="4"/>
        <v>May</v>
      </c>
      <c r="E35" s="3">
        <f t="shared" si="5"/>
        <v>0</v>
      </c>
      <c r="F35" s="3">
        <f t="shared" si="6"/>
        <v>0</v>
      </c>
      <c r="G35" s="3" t="str">
        <f t="shared" si="7"/>
        <v>May</v>
      </c>
      <c r="H35" s="15">
        <v>1966</v>
      </c>
      <c r="I35" s="3" t="s">
        <v>7</v>
      </c>
      <c r="J35" s="3" t="s">
        <v>100</v>
      </c>
      <c r="K35" s="3" t="s">
        <v>44</v>
      </c>
      <c r="L35" s="22" t="s">
        <v>227</v>
      </c>
      <c r="M35" s="3" t="s">
        <v>70</v>
      </c>
      <c r="O35" s="3" t="s">
        <v>327</v>
      </c>
      <c r="P35" s="14"/>
      <c r="S35" s="15"/>
      <c r="T35" s="15"/>
      <c r="U35" s="15"/>
      <c r="W35" s="4" t="s">
        <v>448</v>
      </c>
    </row>
    <row r="36" spans="2:23" ht="12.75">
      <c r="B36" s="15">
        <v>21</v>
      </c>
      <c r="C36" s="3" t="s">
        <v>79</v>
      </c>
      <c r="D36" s="3" t="str">
        <f t="shared" si="4"/>
        <v>Apr</v>
      </c>
      <c r="E36" s="3">
        <f t="shared" si="5"/>
        <v>0</v>
      </c>
      <c r="F36" s="3">
        <f t="shared" si="6"/>
        <v>0</v>
      </c>
      <c r="G36" s="3" t="str">
        <f t="shared" si="7"/>
        <v>Apr</v>
      </c>
      <c r="H36" s="15">
        <v>1971</v>
      </c>
      <c r="I36" s="3" t="s">
        <v>7</v>
      </c>
      <c r="J36" s="3" t="s">
        <v>116</v>
      </c>
      <c r="K36" s="3" t="s">
        <v>44</v>
      </c>
      <c r="L36" s="22" t="s">
        <v>176</v>
      </c>
      <c r="M36" s="3" t="s">
        <v>101</v>
      </c>
      <c r="O36" s="3" t="s">
        <v>359</v>
      </c>
      <c r="P36" s="14"/>
      <c r="S36" s="15"/>
      <c r="T36" s="15"/>
      <c r="U36" s="15"/>
      <c r="W36" s="4" t="s">
        <v>448</v>
      </c>
    </row>
    <row r="37" spans="2:23" ht="12.75">
      <c r="B37" s="15">
        <v>9</v>
      </c>
      <c r="C37" s="3" t="s">
        <v>140</v>
      </c>
      <c r="D37" s="3">
        <f t="shared" si="4"/>
        <v>0</v>
      </c>
      <c r="E37" s="3" t="str">
        <f t="shared" si="5"/>
        <v>Oct</v>
      </c>
      <c r="F37" s="3">
        <f t="shared" si="6"/>
        <v>0</v>
      </c>
      <c r="G37" s="3" t="str">
        <f t="shared" si="7"/>
        <v>Oct</v>
      </c>
      <c r="H37" s="15">
        <v>1971</v>
      </c>
      <c r="I37" s="3" t="s">
        <v>32</v>
      </c>
      <c r="J37" s="3" t="s">
        <v>73</v>
      </c>
      <c r="K37" s="3" t="s">
        <v>44</v>
      </c>
      <c r="L37" s="22" t="s">
        <v>173</v>
      </c>
      <c r="M37" s="3" t="s">
        <v>12</v>
      </c>
      <c r="O37" s="3" t="s">
        <v>340</v>
      </c>
      <c r="P37" s="14"/>
      <c r="S37" s="15"/>
      <c r="T37" s="26"/>
      <c r="U37" s="15"/>
      <c r="W37" s="4" t="s">
        <v>448</v>
      </c>
    </row>
    <row r="38" spans="3:23" ht="12.75">
      <c r="C38" s="3" t="s">
        <v>119</v>
      </c>
      <c r="D38" s="3">
        <f t="shared" si="4"/>
        <v>0</v>
      </c>
      <c r="E38" s="3" t="str">
        <f t="shared" si="5"/>
        <v>Aug</v>
      </c>
      <c r="F38" s="3">
        <f t="shared" si="6"/>
        <v>0</v>
      </c>
      <c r="G38" s="3" t="str">
        <f t="shared" si="7"/>
        <v>Aug</v>
      </c>
      <c r="H38" s="15">
        <v>1974</v>
      </c>
      <c r="I38" s="3" t="s">
        <v>9</v>
      </c>
      <c r="J38" s="3" t="s">
        <v>40</v>
      </c>
      <c r="K38" s="3" t="s">
        <v>44</v>
      </c>
      <c r="L38" s="22" t="s">
        <v>173</v>
      </c>
      <c r="M38" s="3" t="s">
        <v>41</v>
      </c>
      <c r="P38" s="14" t="s">
        <v>159</v>
      </c>
      <c r="R38" s="3" t="s">
        <v>42</v>
      </c>
      <c r="S38" s="15"/>
      <c r="T38" s="15"/>
      <c r="U38" s="15"/>
      <c r="W38" s="4" t="s">
        <v>448</v>
      </c>
    </row>
    <row r="39" spans="2:23" ht="12.75">
      <c r="B39" s="15">
        <v>4</v>
      </c>
      <c r="C39" s="3" t="s">
        <v>118</v>
      </c>
      <c r="D39" s="3">
        <f t="shared" si="4"/>
        <v>0</v>
      </c>
      <c r="E39" s="3" t="str">
        <f t="shared" si="5"/>
        <v>Jul</v>
      </c>
      <c r="F39" s="3">
        <f t="shared" si="6"/>
        <v>0</v>
      </c>
      <c r="G39" s="3" t="str">
        <f t="shared" si="7"/>
        <v>Jul</v>
      </c>
      <c r="H39" s="15">
        <v>1974</v>
      </c>
      <c r="I39" s="3" t="s">
        <v>32</v>
      </c>
      <c r="J39" s="3" t="s">
        <v>57</v>
      </c>
      <c r="K39" s="3" t="s">
        <v>44</v>
      </c>
      <c r="L39" s="22" t="s">
        <v>173</v>
      </c>
      <c r="M39" s="3" t="s">
        <v>12</v>
      </c>
      <c r="P39" s="14"/>
      <c r="R39" s="3" t="s">
        <v>58</v>
      </c>
      <c r="S39" s="15"/>
      <c r="T39" s="15"/>
      <c r="U39" s="15"/>
      <c r="W39" s="4" t="s">
        <v>448</v>
      </c>
    </row>
    <row r="40" spans="2:23" ht="12.75">
      <c r="B40" s="15">
        <v>15</v>
      </c>
      <c r="C40" s="3" t="s">
        <v>119</v>
      </c>
      <c r="D40" s="3">
        <f t="shared" si="4"/>
        <v>0</v>
      </c>
      <c r="E40" s="3" t="str">
        <f t="shared" si="5"/>
        <v>Aug</v>
      </c>
      <c r="F40" s="3">
        <f t="shared" si="6"/>
        <v>0</v>
      </c>
      <c r="G40" s="3" t="str">
        <f t="shared" si="7"/>
        <v>Aug</v>
      </c>
      <c r="H40" s="15">
        <v>1975</v>
      </c>
      <c r="I40" s="3" t="s">
        <v>32</v>
      </c>
      <c r="J40" s="3" t="s">
        <v>288</v>
      </c>
      <c r="K40" s="3" t="s">
        <v>44</v>
      </c>
      <c r="L40" s="22" t="s">
        <v>173</v>
      </c>
      <c r="M40" s="3" t="s">
        <v>12</v>
      </c>
      <c r="P40" s="14"/>
      <c r="R40" s="3" t="s">
        <v>110</v>
      </c>
      <c r="S40" s="15"/>
      <c r="T40" s="15"/>
      <c r="U40" s="15"/>
      <c r="W40" s="4" t="s">
        <v>448</v>
      </c>
    </row>
    <row r="41" spans="2:23" ht="12.75">
      <c r="B41" s="15">
        <v>27</v>
      </c>
      <c r="C41" s="3" t="s">
        <v>118</v>
      </c>
      <c r="D41" s="3">
        <f t="shared" si="4"/>
        <v>0</v>
      </c>
      <c r="E41" s="3" t="str">
        <f t="shared" si="5"/>
        <v>Jul</v>
      </c>
      <c r="F41" s="3">
        <f t="shared" si="6"/>
        <v>0</v>
      </c>
      <c r="G41" s="3" t="str">
        <f t="shared" si="7"/>
        <v>Jul</v>
      </c>
      <c r="H41" s="15">
        <v>1976</v>
      </c>
      <c r="I41" s="3" t="s">
        <v>32</v>
      </c>
      <c r="J41" s="3" t="s">
        <v>67</v>
      </c>
      <c r="K41" s="3" t="s">
        <v>44</v>
      </c>
      <c r="L41" s="22" t="s">
        <v>173</v>
      </c>
      <c r="M41" s="3" t="s">
        <v>12</v>
      </c>
      <c r="O41" s="3" t="s">
        <v>335</v>
      </c>
      <c r="P41" s="14"/>
      <c r="S41" s="15"/>
      <c r="T41" s="15"/>
      <c r="U41" s="15"/>
      <c r="W41" s="4" t="s">
        <v>448</v>
      </c>
    </row>
    <row r="42" spans="2:23" ht="12.75">
      <c r="B42" s="15">
        <v>27</v>
      </c>
      <c r="C42" s="3" t="s">
        <v>119</v>
      </c>
      <c r="D42" s="3">
        <f t="shared" si="4"/>
        <v>0</v>
      </c>
      <c r="E42" s="3" t="str">
        <f t="shared" si="5"/>
        <v>Aug</v>
      </c>
      <c r="F42" s="3">
        <f t="shared" si="6"/>
        <v>0</v>
      </c>
      <c r="G42" s="3" t="str">
        <f t="shared" si="7"/>
        <v>Aug</v>
      </c>
      <c r="H42" s="15">
        <v>1979</v>
      </c>
      <c r="I42" s="3" t="s">
        <v>7</v>
      </c>
      <c r="J42" s="3" t="s">
        <v>48</v>
      </c>
      <c r="K42" s="3" t="s">
        <v>164</v>
      </c>
      <c r="L42" s="22" t="s">
        <v>175</v>
      </c>
      <c r="M42" s="3" t="s">
        <v>18</v>
      </c>
      <c r="N42" s="3" t="s">
        <v>197</v>
      </c>
      <c r="O42" s="3" t="s">
        <v>339</v>
      </c>
      <c r="P42" s="14"/>
      <c r="S42" s="15"/>
      <c r="T42" s="15"/>
      <c r="U42" s="15"/>
      <c r="W42" s="4" t="s">
        <v>448</v>
      </c>
    </row>
    <row r="43" spans="2:23" ht="12.75">
      <c r="B43" s="15">
        <v>17</v>
      </c>
      <c r="C43" s="3" t="s">
        <v>118</v>
      </c>
      <c r="D43" s="3">
        <f t="shared" si="4"/>
        <v>0</v>
      </c>
      <c r="E43" s="3" t="str">
        <f t="shared" si="5"/>
        <v>Jul</v>
      </c>
      <c r="F43" s="3">
        <f t="shared" si="6"/>
        <v>0</v>
      </c>
      <c r="G43" s="3" t="str">
        <f t="shared" si="7"/>
        <v>Jul</v>
      </c>
      <c r="H43" s="15">
        <v>1979</v>
      </c>
      <c r="I43" s="3" t="s">
        <v>32</v>
      </c>
      <c r="J43" s="3" t="s">
        <v>67</v>
      </c>
      <c r="K43" s="3" t="s">
        <v>44</v>
      </c>
      <c r="L43" s="22" t="s">
        <v>173</v>
      </c>
      <c r="M43" s="3" t="s">
        <v>12</v>
      </c>
      <c r="O43" s="3" t="s">
        <v>332</v>
      </c>
      <c r="P43" s="14"/>
      <c r="S43" s="15"/>
      <c r="T43" s="15"/>
      <c r="U43" s="15"/>
      <c r="W43" s="4" t="s">
        <v>448</v>
      </c>
    </row>
    <row r="44" spans="2:23" ht="12.75">
      <c r="B44" s="15">
        <v>8</v>
      </c>
      <c r="C44" s="3" t="s">
        <v>118</v>
      </c>
      <c r="D44" s="3">
        <f t="shared" si="4"/>
        <v>0</v>
      </c>
      <c r="E44" s="3" t="str">
        <f t="shared" si="5"/>
        <v>Jul</v>
      </c>
      <c r="F44" s="3">
        <f t="shared" si="6"/>
        <v>0</v>
      </c>
      <c r="G44" s="3" t="str">
        <f t="shared" si="7"/>
        <v>Jul</v>
      </c>
      <c r="H44" s="15">
        <v>1980</v>
      </c>
      <c r="I44" s="3" t="s">
        <v>9</v>
      </c>
      <c r="J44" s="3" t="s">
        <v>86</v>
      </c>
      <c r="K44" s="3" t="s">
        <v>44</v>
      </c>
      <c r="L44" s="22" t="s">
        <v>294</v>
      </c>
      <c r="M44" s="3" t="s">
        <v>18</v>
      </c>
      <c r="N44" s="3" t="s">
        <v>197</v>
      </c>
      <c r="P44" s="14"/>
      <c r="S44" s="15"/>
      <c r="T44" s="15"/>
      <c r="U44" s="15"/>
      <c r="W44" s="4" t="s">
        <v>448</v>
      </c>
    </row>
    <row r="45" spans="2:23" ht="12.75">
      <c r="B45" s="15">
        <v>13</v>
      </c>
      <c r="C45" s="3" t="s">
        <v>118</v>
      </c>
      <c r="D45" s="3">
        <f t="shared" si="4"/>
        <v>0</v>
      </c>
      <c r="E45" s="3" t="str">
        <f t="shared" si="5"/>
        <v>Jul</v>
      </c>
      <c r="F45" s="3">
        <f t="shared" si="6"/>
        <v>0</v>
      </c>
      <c r="G45" s="3" t="str">
        <f t="shared" si="7"/>
        <v>Jul</v>
      </c>
      <c r="H45" s="15">
        <v>1980</v>
      </c>
      <c r="I45" s="3" t="s">
        <v>32</v>
      </c>
      <c r="J45" s="3" t="s">
        <v>93</v>
      </c>
      <c r="K45" s="3" t="s">
        <v>44</v>
      </c>
      <c r="L45" s="22" t="s">
        <v>173</v>
      </c>
      <c r="M45" s="3" t="s">
        <v>12</v>
      </c>
      <c r="P45" s="14"/>
      <c r="S45" s="15"/>
      <c r="T45" s="15"/>
      <c r="U45" s="15"/>
      <c r="W45" s="4" t="s">
        <v>448</v>
      </c>
    </row>
    <row r="46" spans="2:23" ht="12.75">
      <c r="B46" s="15">
        <v>17</v>
      </c>
      <c r="C46" s="3" t="s">
        <v>118</v>
      </c>
      <c r="D46" s="3">
        <f t="shared" si="4"/>
        <v>0</v>
      </c>
      <c r="E46" s="3" t="str">
        <f t="shared" si="5"/>
        <v>Jul</v>
      </c>
      <c r="F46" s="3">
        <f t="shared" si="6"/>
        <v>0</v>
      </c>
      <c r="G46" s="3" t="str">
        <f t="shared" si="7"/>
        <v>Jul</v>
      </c>
      <c r="H46" s="15">
        <v>1980</v>
      </c>
      <c r="I46" s="3" t="s">
        <v>9</v>
      </c>
      <c r="J46" s="3" t="s">
        <v>95</v>
      </c>
      <c r="K46" s="3" t="s">
        <v>44</v>
      </c>
      <c r="L46" s="22" t="s">
        <v>203</v>
      </c>
      <c r="M46" s="3" t="s">
        <v>18</v>
      </c>
      <c r="N46" s="3" t="s">
        <v>197</v>
      </c>
      <c r="P46" s="14"/>
      <c r="S46" s="15"/>
      <c r="T46" s="15"/>
      <c r="U46" s="15"/>
      <c r="W46" s="4" t="s">
        <v>448</v>
      </c>
    </row>
    <row r="47" spans="2:23" ht="12.75">
      <c r="B47" s="15">
        <v>17</v>
      </c>
      <c r="C47" s="3" t="s">
        <v>118</v>
      </c>
      <c r="D47" s="3">
        <f t="shared" si="4"/>
        <v>0</v>
      </c>
      <c r="E47" s="3" t="str">
        <f t="shared" si="5"/>
        <v>Jul</v>
      </c>
      <c r="F47" s="3">
        <f t="shared" si="6"/>
        <v>0</v>
      </c>
      <c r="G47" s="3" t="str">
        <f t="shared" si="7"/>
        <v>Jul</v>
      </c>
      <c r="H47" s="15">
        <v>1980</v>
      </c>
      <c r="I47" s="3" t="s">
        <v>9</v>
      </c>
      <c r="J47" s="3" t="s">
        <v>104</v>
      </c>
      <c r="K47" s="3" t="s">
        <v>44</v>
      </c>
      <c r="L47" s="22" t="s">
        <v>295</v>
      </c>
      <c r="M47" s="3" t="s">
        <v>18</v>
      </c>
      <c r="N47" s="3" t="s">
        <v>197</v>
      </c>
      <c r="P47" s="14"/>
      <c r="S47" s="15"/>
      <c r="T47" s="15"/>
      <c r="U47" s="15"/>
      <c r="W47" s="4" t="s">
        <v>448</v>
      </c>
    </row>
    <row r="48" spans="3:23" ht="12.75">
      <c r="C48" s="36" t="s">
        <v>6</v>
      </c>
      <c r="D48" s="3" t="str">
        <f t="shared" si="4"/>
        <v>May</v>
      </c>
      <c r="E48" s="3">
        <f t="shared" si="5"/>
        <v>0</v>
      </c>
      <c r="F48" s="3">
        <f t="shared" si="6"/>
        <v>0</v>
      </c>
      <c r="G48" s="3" t="str">
        <f t="shared" si="7"/>
        <v>May</v>
      </c>
      <c r="H48" s="15">
        <v>1980</v>
      </c>
      <c r="I48" s="3" t="s">
        <v>9</v>
      </c>
      <c r="J48" s="3" t="s">
        <v>86</v>
      </c>
      <c r="K48" s="3" t="s">
        <v>44</v>
      </c>
      <c r="L48" s="22" t="s">
        <v>173</v>
      </c>
      <c r="M48" s="3" t="s">
        <v>87</v>
      </c>
      <c r="P48" s="14"/>
      <c r="R48" s="3" t="s">
        <v>88</v>
      </c>
      <c r="S48" s="15"/>
      <c r="T48" s="15"/>
      <c r="U48" s="15"/>
      <c r="W48" s="4" t="s">
        <v>448</v>
      </c>
    </row>
    <row r="49" spans="4:23" ht="12.75">
      <c r="D49" s="3">
        <f t="shared" si="4"/>
        <v>0</v>
      </c>
      <c r="E49" s="3">
        <f t="shared" si="5"/>
        <v>0</v>
      </c>
      <c r="F49" s="3">
        <f t="shared" si="6"/>
        <v>0</v>
      </c>
      <c r="G49" s="3" t="str">
        <f t="shared" si="7"/>
        <v>notavl</v>
      </c>
      <c r="H49" s="15">
        <v>1980</v>
      </c>
      <c r="I49" s="3" t="s">
        <v>9</v>
      </c>
      <c r="J49" s="3" t="s">
        <v>15</v>
      </c>
      <c r="K49" s="3" t="s">
        <v>44</v>
      </c>
      <c r="L49" s="22" t="s">
        <v>173</v>
      </c>
      <c r="M49" s="3" t="s">
        <v>349</v>
      </c>
      <c r="N49" s="3" t="s">
        <v>195</v>
      </c>
      <c r="P49" s="14" t="s">
        <v>159</v>
      </c>
      <c r="R49" s="3" t="s">
        <v>24</v>
      </c>
      <c r="S49" s="15"/>
      <c r="T49" s="15"/>
      <c r="U49" s="15"/>
      <c r="W49" s="4" t="s">
        <v>448</v>
      </c>
    </row>
    <row r="50" spans="4:23" ht="12.75">
      <c r="D50" s="3">
        <f t="shared" si="4"/>
        <v>0</v>
      </c>
      <c r="E50" s="3">
        <f t="shared" si="5"/>
        <v>0</v>
      </c>
      <c r="F50" s="3">
        <f t="shared" si="6"/>
        <v>0</v>
      </c>
      <c r="G50" s="3" t="str">
        <f t="shared" si="7"/>
        <v>notavl</v>
      </c>
      <c r="H50" s="15">
        <v>1980</v>
      </c>
      <c r="I50" s="3" t="s">
        <v>9</v>
      </c>
      <c r="J50" s="3" t="s">
        <v>23</v>
      </c>
      <c r="K50" s="3" t="s">
        <v>44</v>
      </c>
      <c r="L50" s="22" t="s">
        <v>173</v>
      </c>
      <c r="M50" s="3" t="s">
        <v>349</v>
      </c>
      <c r="N50" s="3" t="s">
        <v>195</v>
      </c>
      <c r="P50" s="34"/>
      <c r="R50" s="3" t="s">
        <v>24</v>
      </c>
      <c r="S50" s="15"/>
      <c r="T50" s="15"/>
      <c r="U50" s="15"/>
      <c r="W50" s="4" t="s">
        <v>448</v>
      </c>
    </row>
    <row r="51" spans="4:23" ht="12.75">
      <c r="D51" s="3">
        <f t="shared" si="4"/>
        <v>0</v>
      </c>
      <c r="E51" s="3">
        <f t="shared" si="5"/>
        <v>0</v>
      </c>
      <c r="F51" s="3">
        <f t="shared" si="6"/>
        <v>0</v>
      </c>
      <c r="G51" s="3" t="str">
        <f t="shared" si="7"/>
        <v>notavl</v>
      </c>
      <c r="H51" s="15">
        <v>1980</v>
      </c>
      <c r="I51" s="3" t="s">
        <v>9</v>
      </c>
      <c r="J51" s="3" t="s">
        <v>77</v>
      </c>
      <c r="K51" s="3" t="s">
        <v>44</v>
      </c>
      <c r="L51" s="22" t="s">
        <v>175</v>
      </c>
      <c r="M51" s="3" t="s">
        <v>349</v>
      </c>
      <c r="N51" s="14" t="s">
        <v>195</v>
      </c>
      <c r="P51" s="14" t="s">
        <v>158</v>
      </c>
      <c r="R51" s="3" t="s">
        <v>78</v>
      </c>
      <c r="S51" s="15"/>
      <c r="T51" s="15"/>
      <c r="U51" s="15"/>
      <c r="W51" s="4" t="s">
        <v>448</v>
      </c>
    </row>
    <row r="52" spans="2:23" ht="12.75">
      <c r="B52" s="15">
        <v>22</v>
      </c>
      <c r="C52" s="3" t="s">
        <v>119</v>
      </c>
      <c r="D52" s="3">
        <f t="shared" si="4"/>
        <v>0</v>
      </c>
      <c r="E52" s="3" t="str">
        <f t="shared" si="5"/>
        <v>Aug</v>
      </c>
      <c r="F52" s="3">
        <f t="shared" si="6"/>
        <v>0</v>
      </c>
      <c r="G52" s="3" t="str">
        <f t="shared" si="7"/>
        <v>Aug</v>
      </c>
      <c r="H52" s="15">
        <v>1981</v>
      </c>
      <c r="I52" s="3" t="s">
        <v>7</v>
      </c>
      <c r="J52" s="3" t="s">
        <v>16</v>
      </c>
      <c r="K52" s="3" t="s">
        <v>170</v>
      </c>
      <c r="M52" s="3" t="s">
        <v>18</v>
      </c>
      <c r="N52" s="3" t="s">
        <v>197</v>
      </c>
      <c r="P52" s="14"/>
      <c r="S52" s="15"/>
      <c r="T52" s="15"/>
      <c r="U52" s="15"/>
      <c r="W52" s="4" t="s">
        <v>448</v>
      </c>
    </row>
    <row r="53" spans="2:23" ht="12.75">
      <c r="B53" s="15">
        <v>25</v>
      </c>
      <c r="C53" s="3" t="s">
        <v>118</v>
      </c>
      <c r="D53" s="3">
        <f t="shared" si="4"/>
        <v>0</v>
      </c>
      <c r="E53" s="3" t="str">
        <f t="shared" si="5"/>
        <v>Jul</v>
      </c>
      <c r="F53" s="3">
        <f t="shared" si="6"/>
        <v>0</v>
      </c>
      <c r="G53" s="3" t="str">
        <f t="shared" si="7"/>
        <v>Jul</v>
      </c>
      <c r="H53" s="15">
        <v>1981</v>
      </c>
      <c r="I53" s="3" t="s">
        <v>7</v>
      </c>
      <c r="J53" s="3" t="s">
        <v>48</v>
      </c>
      <c r="K53" s="3" t="s">
        <v>44</v>
      </c>
      <c r="L53" s="22" t="s">
        <v>204</v>
      </c>
      <c r="M53" s="3" t="s">
        <v>18</v>
      </c>
      <c r="N53" s="3" t="s">
        <v>197</v>
      </c>
      <c r="P53" s="14"/>
      <c r="S53" s="15"/>
      <c r="T53" s="15"/>
      <c r="U53" s="15"/>
      <c r="W53" s="4" t="s">
        <v>448</v>
      </c>
    </row>
    <row r="54" spans="3:23" ht="12.75">
      <c r="C54" s="3" t="s">
        <v>103</v>
      </c>
      <c r="D54" s="3">
        <f t="shared" si="4"/>
        <v>0</v>
      </c>
      <c r="E54" s="3">
        <f t="shared" si="5"/>
        <v>0</v>
      </c>
      <c r="F54" s="3" t="str">
        <f t="shared" si="6"/>
        <v>Wint</v>
      </c>
      <c r="G54" s="3" t="str">
        <f t="shared" si="7"/>
        <v>Wint</v>
      </c>
      <c r="H54" s="15">
        <v>1981</v>
      </c>
      <c r="I54" s="3" t="s">
        <v>7</v>
      </c>
      <c r="J54" s="3" t="s">
        <v>100</v>
      </c>
      <c r="K54" s="3" t="s">
        <v>44</v>
      </c>
      <c r="L54" s="22" t="s">
        <v>173</v>
      </c>
      <c r="M54" s="3" t="s">
        <v>74</v>
      </c>
      <c r="O54" s="3" t="s">
        <v>228</v>
      </c>
      <c r="P54" s="14"/>
      <c r="R54" s="3" t="s">
        <v>229</v>
      </c>
      <c r="S54" s="15"/>
      <c r="T54" s="15"/>
      <c r="U54" s="15"/>
      <c r="W54" s="4" t="s">
        <v>448</v>
      </c>
    </row>
    <row r="55" spans="2:23" ht="12.75">
      <c r="B55" s="15">
        <v>14</v>
      </c>
      <c r="C55" s="3" t="s">
        <v>119</v>
      </c>
      <c r="D55" s="3">
        <f t="shared" si="4"/>
        <v>0</v>
      </c>
      <c r="E55" s="3" t="str">
        <f t="shared" si="5"/>
        <v>Aug</v>
      </c>
      <c r="F55" s="3">
        <f t="shared" si="6"/>
        <v>0</v>
      </c>
      <c r="G55" s="3" t="str">
        <f t="shared" si="7"/>
        <v>Aug</v>
      </c>
      <c r="H55" s="15">
        <v>1984</v>
      </c>
      <c r="I55" s="3" t="s">
        <v>32</v>
      </c>
      <c r="J55" s="3" t="s">
        <v>318</v>
      </c>
      <c r="K55" s="3" t="s">
        <v>44</v>
      </c>
      <c r="L55" s="22" t="s">
        <v>174</v>
      </c>
      <c r="M55" s="3" t="s">
        <v>12</v>
      </c>
      <c r="O55" s="3" t="s">
        <v>342</v>
      </c>
      <c r="P55" s="14"/>
      <c r="S55" s="15"/>
      <c r="T55" s="15"/>
      <c r="U55" s="15"/>
      <c r="W55" s="4" t="s">
        <v>448</v>
      </c>
    </row>
    <row r="56" spans="2:23" ht="12.75">
      <c r="B56" s="15">
        <v>23</v>
      </c>
      <c r="C56" s="3" t="s">
        <v>118</v>
      </c>
      <c r="D56" s="3">
        <f t="shared" si="4"/>
        <v>0</v>
      </c>
      <c r="E56" s="3" t="str">
        <f t="shared" si="5"/>
        <v>Jul</v>
      </c>
      <c r="F56" s="3">
        <f t="shared" si="6"/>
        <v>0</v>
      </c>
      <c r="G56" s="3" t="str">
        <f t="shared" si="7"/>
        <v>Jul</v>
      </c>
      <c r="H56" s="15">
        <v>1984</v>
      </c>
      <c r="I56" s="3" t="s">
        <v>32</v>
      </c>
      <c r="J56" s="3" t="s">
        <v>57</v>
      </c>
      <c r="K56" s="3" t="s">
        <v>44</v>
      </c>
      <c r="L56" s="22" t="s">
        <v>173</v>
      </c>
      <c r="M56" s="3" t="s">
        <v>12</v>
      </c>
      <c r="P56" s="14"/>
      <c r="S56" s="15"/>
      <c r="T56" s="15"/>
      <c r="U56" s="15"/>
      <c r="W56" s="4" t="s">
        <v>448</v>
      </c>
    </row>
    <row r="57" spans="2:23" ht="12.75">
      <c r="B57" s="15">
        <v>1</v>
      </c>
      <c r="C57" s="3" t="s">
        <v>134</v>
      </c>
      <c r="D57" s="3">
        <f t="shared" si="4"/>
        <v>0</v>
      </c>
      <c r="E57" s="3" t="str">
        <f t="shared" si="5"/>
        <v>Sept</v>
      </c>
      <c r="F57" s="3">
        <f t="shared" si="6"/>
        <v>0</v>
      </c>
      <c r="G57" s="3" t="str">
        <f t="shared" si="7"/>
        <v>Sept</v>
      </c>
      <c r="H57" s="15">
        <v>1984</v>
      </c>
      <c r="I57" s="3" t="s">
        <v>32</v>
      </c>
      <c r="J57" s="3" t="s">
        <v>277</v>
      </c>
      <c r="K57" s="3" t="s">
        <v>44</v>
      </c>
      <c r="L57" s="22" t="s">
        <v>172</v>
      </c>
      <c r="M57" s="3" t="s">
        <v>348</v>
      </c>
      <c r="O57" s="3" t="s">
        <v>33</v>
      </c>
      <c r="P57" s="14"/>
      <c r="R57" s="3" t="s">
        <v>360</v>
      </c>
      <c r="S57" s="15"/>
      <c r="T57" s="15"/>
      <c r="U57" s="15"/>
      <c r="W57" s="4" t="s">
        <v>448</v>
      </c>
    </row>
    <row r="58" spans="3:23" ht="12.75">
      <c r="C58" s="3" t="s">
        <v>118</v>
      </c>
      <c r="D58" s="3">
        <f t="shared" si="4"/>
        <v>0</v>
      </c>
      <c r="E58" s="3" t="str">
        <f t="shared" si="5"/>
        <v>Jul</v>
      </c>
      <c r="F58" s="3">
        <f t="shared" si="6"/>
        <v>0</v>
      </c>
      <c r="G58" s="3" t="str">
        <f t="shared" si="7"/>
        <v>Jul</v>
      </c>
      <c r="H58" s="15">
        <v>1986</v>
      </c>
      <c r="I58" s="3" t="s">
        <v>7</v>
      </c>
      <c r="J58" s="3" t="s">
        <v>26</v>
      </c>
      <c r="K58" s="3" t="s">
        <v>44</v>
      </c>
      <c r="L58" s="22" t="s">
        <v>296</v>
      </c>
      <c r="M58" s="3" t="s">
        <v>20</v>
      </c>
      <c r="P58" s="14"/>
      <c r="R58" s="3" t="s">
        <v>27</v>
      </c>
      <c r="S58" s="15"/>
      <c r="T58" s="15"/>
      <c r="U58" s="15"/>
      <c r="W58" s="4" t="s">
        <v>448</v>
      </c>
    </row>
    <row r="59" spans="3:23" ht="12.75">
      <c r="C59" s="3" t="s">
        <v>118</v>
      </c>
      <c r="D59" s="3">
        <f t="shared" si="4"/>
        <v>0</v>
      </c>
      <c r="E59" s="3" t="str">
        <f t="shared" si="5"/>
        <v>Jul</v>
      </c>
      <c r="F59" s="3">
        <f t="shared" si="6"/>
        <v>0</v>
      </c>
      <c r="G59" s="3" t="str">
        <f t="shared" si="7"/>
        <v>Jul</v>
      </c>
      <c r="H59" s="15">
        <v>1987</v>
      </c>
      <c r="I59" s="3" t="s">
        <v>9</v>
      </c>
      <c r="J59" s="3" t="s">
        <v>358</v>
      </c>
      <c r="K59" s="3" t="s">
        <v>44</v>
      </c>
      <c r="L59" s="22" t="s">
        <v>173</v>
      </c>
      <c r="M59" s="3" t="s">
        <v>41</v>
      </c>
      <c r="O59" s="3" t="s">
        <v>361</v>
      </c>
      <c r="P59" s="14" t="s">
        <v>159</v>
      </c>
      <c r="S59" s="15"/>
      <c r="T59" s="15"/>
      <c r="U59" s="15"/>
      <c r="W59" s="4" t="s">
        <v>448</v>
      </c>
    </row>
    <row r="60" spans="2:23" ht="12.75">
      <c r="B60" s="15">
        <v>16</v>
      </c>
      <c r="C60" s="3" t="s">
        <v>119</v>
      </c>
      <c r="D60" s="3">
        <f t="shared" si="4"/>
        <v>0</v>
      </c>
      <c r="E60" s="3" t="str">
        <f t="shared" si="5"/>
        <v>Aug</v>
      </c>
      <c r="F60" s="3">
        <f t="shared" si="6"/>
        <v>0</v>
      </c>
      <c r="G60" s="3" t="str">
        <f t="shared" si="7"/>
        <v>Aug</v>
      </c>
      <c r="H60" s="15">
        <v>1988</v>
      </c>
      <c r="I60" s="3" t="s">
        <v>32</v>
      </c>
      <c r="J60" s="3" t="s">
        <v>109</v>
      </c>
      <c r="K60" s="3" t="s">
        <v>44</v>
      </c>
      <c r="L60" s="22" t="s">
        <v>173</v>
      </c>
      <c r="M60" s="3" t="s">
        <v>12</v>
      </c>
      <c r="P60" s="14"/>
      <c r="S60" s="15"/>
      <c r="T60" s="15"/>
      <c r="U60" s="15"/>
      <c r="W60" s="4" t="s">
        <v>448</v>
      </c>
    </row>
    <row r="61" spans="2:23" ht="12.75">
      <c r="B61" s="15">
        <v>20</v>
      </c>
      <c r="C61" s="3" t="s">
        <v>119</v>
      </c>
      <c r="D61" s="3">
        <f t="shared" si="4"/>
        <v>0</v>
      </c>
      <c r="E61" s="3" t="str">
        <f t="shared" si="5"/>
        <v>Aug</v>
      </c>
      <c r="F61" s="3">
        <f t="shared" si="6"/>
        <v>0</v>
      </c>
      <c r="G61" s="3" t="str">
        <f t="shared" si="7"/>
        <v>Aug</v>
      </c>
      <c r="H61" s="15">
        <v>1988</v>
      </c>
      <c r="I61" s="3" t="s">
        <v>32</v>
      </c>
      <c r="J61" s="3" t="s">
        <v>117</v>
      </c>
      <c r="K61" s="3" t="s">
        <v>44</v>
      </c>
      <c r="L61" s="22" t="s">
        <v>173</v>
      </c>
      <c r="M61" s="3" t="s">
        <v>12</v>
      </c>
      <c r="P61" s="14"/>
      <c r="R61" s="3" t="s">
        <v>110</v>
      </c>
      <c r="S61" s="15"/>
      <c r="T61" s="15"/>
      <c r="U61" s="15"/>
      <c r="W61" s="4" t="s">
        <v>448</v>
      </c>
    </row>
    <row r="62" spans="2:23" ht="12.75">
      <c r="B62" s="15">
        <v>3</v>
      </c>
      <c r="C62" s="3" t="s">
        <v>134</v>
      </c>
      <c r="D62" s="3">
        <f t="shared" si="4"/>
        <v>0</v>
      </c>
      <c r="E62" s="3" t="str">
        <f t="shared" si="5"/>
        <v>Sept</v>
      </c>
      <c r="F62" s="3">
        <f t="shared" si="6"/>
        <v>0</v>
      </c>
      <c r="G62" s="3" t="str">
        <f t="shared" si="7"/>
        <v>Sept</v>
      </c>
      <c r="H62" s="15">
        <v>1988</v>
      </c>
      <c r="I62" s="3" t="s">
        <v>7</v>
      </c>
      <c r="J62" s="3" t="s">
        <v>80</v>
      </c>
      <c r="K62" s="3" t="s">
        <v>380</v>
      </c>
      <c r="L62" s="22" t="s">
        <v>173</v>
      </c>
      <c r="M62" s="3" t="s">
        <v>284</v>
      </c>
      <c r="O62" s="3" t="s">
        <v>326</v>
      </c>
      <c r="P62" s="14"/>
      <c r="S62" s="15"/>
      <c r="T62" s="15"/>
      <c r="U62" s="15"/>
      <c r="W62" s="4" t="s">
        <v>448</v>
      </c>
    </row>
    <row r="63" spans="2:23" ht="12.75">
      <c r="B63" s="15">
        <v>4</v>
      </c>
      <c r="C63" s="3" t="s">
        <v>134</v>
      </c>
      <c r="D63" s="3">
        <f t="shared" si="4"/>
        <v>0</v>
      </c>
      <c r="E63" s="3" t="str">
        <f t="shared" si="5"/>
        <v>Sept</v>
      </c>
      <c r="F63" s="3">
        <f t="shared" si="6"/>
        <v>0</v>
      </c>
      <c r="G63" s="3" t="str">
        <f t="shared" si="7"/>
        <v>Sept</v>
      </c>
      <c r="H63" s="15">
        <v>1988</v>
      </c>
      <c r="I63" s="3" t="s">
        <v>7</v>
      </c>
      <c r="J63" s="3" t="s">
        <v>16</v>
      </c>
      <c r="K63" s="3" t="s">
        <v>44</v>
      </c>
      <c r="L63" s="22" t="s">
        <v>205</v>
      </c>
      <c r="M63" s="3" t="s">
        <v>347</v>
      </c>
      <c r="O63" s="3" t="s">
        <v>334</v>
      </c>
      <c r="P63" s="14"/>
      <c r="S63" s="15"/>
      <c r="T63" s="15"/>
      <c r="U63" s="15"/>
      <c r="W63" s="4" t="s">
        <v>448</v>
      </c>
    </row>
    <row r="64" spans="2:23" ht="12.75">
      <c r="B64" s="15">
        <v>18</v>
      </c>
      <c r="C64" s="3" t="s">
        <v>134</v>
      </c>
      <c r="D64" s="3">
        <f t="shared" si="4"/>
        <v>0</v>
      </c>
      <c r="E64" s="3" t="str">
        <f t="shared" si="5"/>
        <v>Sept</v>
      </c>
      <c r="F64" s="3">
        <f t="shared" si="6"/>
        <v>0</v>
      </c>
      <c r="G64" s="3" t="str">
        <f t="shared" si="7"/>
        <v>Sept</v>
      </c>
      <c r="H64" s="15">
        <v>1988</v>
      </c>
      <c r="I64" s="3" t="s">
        <v>9</v>
      </c>
      <c r="J64" s="3" t="s">
        <v>59</v>
      </c>
      <c r="K64" s="3" t="s">
        <v>44</v>
      </c>
      <c r="L64" s="22" t="s">
        <v>206</v>
      </c>
      <c r="M64" s="3" t="s">
        <v>347</v>
      </c>
      <c r="O64" s="3" t="s">
        <v>311</v>
      </c>
      <c r="P64" s="14"/>
      <c r="S64" s="15"/>
      <c r="T64" s="15"/>
      <c r="U64" s="15"/>
      <c r="W64" s="4" t="s">
        <v>448</v>
      </c>
    </row>
    <row r="65" spans="2:23" ht="12.75">
      <c r="B65" s="15">
        <v>26</v>
      </c>
      <c r="C65" s="3" t="s">
        <v>119</v>
      </c>
      <c r="D65" s="3">
        <f t="shared" si="4"/>
        <v>0</v>
      </c>
      <c r="E65" s="3" t="str">
        <f t="shared" si="5"/>
        <v>Aug</v>
      </c>
      <c r="F65" s="3">
        <f t="shared" si="6"/>
        <v>0</v>
      </c>
      <c r="G65" s="3" t="str">
        <f t="shared" si="7"/>
        <v>Aug</v>
      </c>
      <c r="H65" s="15">
        <v>1989</v>
      </c>
      <c r="I65" s="3" t="s">
        <v>32</v>
      </c>
      <c r="J65" s="3" t="s">
        <v>47</v>
      </c>
      <c r="K65" s="3" t="s">
        <v>44</v>
      </c>
      <c r="L65" s="22" t="s">
        <v>173</v>
      </c>
      <c r="M65" s="3" t="s">
        <v>12</v>
      </c>
      <c r="P65" s="14"/>
      <c r="S65" s="15"/>
      <c r="T65" s="15"/>
      <c r="U65" s="15"/>
      <c r="W65" s="4" t="s">
        <v>448</v>
      </c>
    </row>
    <row r="66" spans="3:23" ht="12.75">
      <c r="C66" s="14" t="s">
        <v>136</v>
      </c>
      <c r="D66" s="3" t="str">
        <f aca="true" t="shared" si="8" ref="D66:D97">IF(C66="January","Jan",IF(C66="February","Feb",IF(C66="March","Mar",IF(C66="April","Apr",IF(C66="May","May",IF(C66="June","Jun",0))))))</f>
        <v>Feb</v>
      </c>
      <c r="E66" s="3">
        <f aca="true" t="shared" si="9" ref="E66:E97">IF(C66="July","Jul",IF(C66="August","Aug",IF(C66="September","Sept",IF(C66="October","Oct",IF(C66="November","Nov",IF(C66="December","Dec",0))))))</f>
        <v>0</v>
      </c>
      <c r="F66" s="3">
        <f aca="true" t="shared" si="10" ref="F66:F97">IF(C66="Summer","Sum",IF(C66="Fall","Fall",IF(C66="Winter","Wint",IF(C66="Spring","Spring",0))))</f>
        <v>0</v>
      </c>
      <c r="G66" s="3" t="str">
        <f aca="true" t="shared" si="11" ref="G66:G97">IF(AND(D66=0,E66=0,F66=0),"notavl",IF(AND(D66=0,E66=0),F66,IF(AND(E66=0,F66=0),D66,IF(AND(D66=0,F66=0),E66,"Error"))))</f>
        <v>Feb</v>
      </c>
      <c r="H66" s="16">
        <v>1989</v>
      </c>
      <c r="I66" s="14" t="s">
        <v>32</v>
      </c>
      <c r="J66" s="14" t="s">
        <v>73</v>
      </c>
      <c r="K66" s="3" t="s">
        <v>44</v>
      </c>
      <c r="L66" s="35" t="s">
        <v>173</v>
      </c>
      <c r="M66" s="14" t="s">
        <v>122</v>
      </c>
      <c r="N66" s="14"/>
      <c r="O66" s="14" t="s">
        <v>325</v>
      </c>
      <c r="P66" s="14"/>
      <c r="S66" s="15"/>
      <c r="T66" s="15"/>
      <c r="U66" s="15"/>
      <c r="W66" s="4" t="s">
        <v>448</v>
      </c>
    </row>
    <row r="67" spans="2:23" ht="12.75">
      <c r="B67" s="15">
        <v>5</v>
      </c>
      <c r="C67" s="3" t="s">
        <v>119</v>
      </c>
      <c r="D67" s="3">
        <f t="shared" si="8"/>
        <v>0</v>
      </c>
      <c r="E67" s="3" t="str">
        <f t="shared" si="9"/>
        <v>Aug</v>
      </c>
      <c r="F67" s="3">
        <f t="shared" si="10"/>
        <v>0</v>
      </c>
      <c r="G67" s="3" t="str">
        <f t="shared" si="11"/>
        <v>Aug</v>
      </c>
      <c r="H67" s="15">
        <v>1990</v>
      </c>
      <c r="I67" s="3" t="s">
        <v>7</v>
      </c>
      <c r="J67" s="3" t="s">
        <v>48</v>
      </c>
      <c r="K67" s="3" t="s">
        <v>44</v>
      </c>
      <c r="L67" s="22" t="s">
        <v>297</v>
      </c>
      <c r="M67" s="3" t="s">
        <v>285</v>
      </c>
      <c r="P67" s="14" t="s">
        <v>309</v>
      </c>
      <c r="S67" s="15"/>
      <c r="T67" s="15"/>
      <c r="U67" s="15"/>
      <c r="W67" s="4" t="s">
        <v>448</v>
      </c>
    </row>
    <row r="68" spans="2:23" ht="12.75">
      <c r="B68" s="15">
        <v>19</v>
      </c>
      <c r="C68" s="3" t="s">
        <v>118</v>
      </c>
      <c r="D68" s="3">
        <f t="shared" si="8"/>
        <v>0</v>
      </c>
      <c r="E68" s="3" t="str">
        <f t="shared" si="9"/>
        <v>Jul</v>
      </c>
      <c r="F68" s="3">
        <f t="shared" si="10"/>
        <v>0</v>
      </c>
      <c r="G68" s="3" t="str">
        <f t="shared" si="11"/>
        <v>Jul</v>
      </c>
      <c r="H68" s="15">
        <v>1990</v>
      </c>
      <c r="I68" s="3" t="s">
        <v>7</v>
      </c>
      <c r="J68" s="3" t="s">
        <v>28</v>
      </c>
      <c r="K68" s="3" t="s">
        <v>44</v>
      </c>
      <c r="L68" s="22" t="s">
        <v>465</v>
      </c>
      <c r="M68" s="3" t="s">
        <v>20</v>
      </c>
      <c r="O68" s="3" t="s">
        <v>223</v>
      </c>
      <c r="P68" s="14" t="s">
        <v>159</v>
      </c>
      <c r="S68" s="15"/>
      <c r="T68" s="15"/>
      <c r="U68" s="15"/>
      <c r="W68" s="4" t="s">
        <v>448</v>
      </c>
    </row>
    <row r="69" spans="3:23" ht="12.75">
      <c r="C69" s="3" t="s">
        <v>119</v>
      </c>
      <c r="D69" s="3">
        <f t="shared" si="8"/>
        <v>0</v>
      </c>
      <c r="E69" s="3" t="str">
        <f t="shared" si="9"/>
        <v>Aug</v>
      </c>
      <c r="F69" s="3">
        <f t="shared" si="10"/>
        <v>0</v>
      </c>
      <c r="G69" s="3" t="str">
        <f t="shared" si="11"/>
        <v>Aug</v>
      </c>
      <c r="H69" s="15">
        <v>1991</v>
      </c>
      <c r="I69" s="3" t="s">
        <v>7</v>
      </c>
      <c r="J69" s="3" t="s">
        <v>43</v>
      </c>
      <c r="K69" s="3" t="s">
        <v>379</v>
      </c>
      <c r="L69" s="22" t="s">
        <v>176</v>
      </c>
      <c r="M69" s="3" t="s">
        <v>12</v>
      </c>
      <c r="P69" s="14"/>
      <c r="R69" s="3" t="s">
        <v>45</v>
      </c>
      <c r="S69" s="15"/>
      <c r="T69" s="15"/>
      <c r="U69" s="15"/>
      <c r="W69" s="4" t="s">
        <v>448</v>
      </c>
    </row>
    <row r="70" spans="3:23" ht="12.75">
      <c r="C70" s="3" t="s">
        <v>6</v>
      </c>
      <c r="D70" s="3" t="str">
        <f t="shared" si="8"/>
        <v>May</v>
      </c>
      <c r="E70" s="3">
        <f t="shared" si="9"/>
        <v>0</v>
      </c>
      <c r="F70" s="3">
        <f t="shared" si="10"/>
        <v>0</v>
      </c>
      <c r="G70" s="3" t="str">
        <f t="shared" si="11"/>
        <v>May</v>
      </c>
      <c r="H70" s="15">
        <v>1991</v>
      </c>
      <c r="I70" s="3" t="s">
        <v>7</v>
      </c>
      <c r="J70" s="3" t="s">
        <v>268</v>
      </c>
      <c r="K70" s="3" t="s">
        <v>44</v>
      </c>
      <c r="L70" s="22" t="s">
        <v>176</v>
      </c>
      <c r="M70" s="3" t="s">
        <v>8</v>
      </c>
      <c r="O70" s="3" t="s">
        <v>223</v>
      </c>
      <c r="P70" s="14"/>
      <c r="S70" s="15"/>
      <c r="T70" s="15"/>
      <c r="U70" s="15"/>
      <c r="W70" s="4" t="s">
        <v>448</v>
      </c>
    </row>
    <row r="71" spans="3:23" ht="12.75">
      <c r="C71" s="3" t="s">
        <v>134</v>
      </c>
      <c r="D71" s="3">
        <f t="shared" si="8"/>
        <v>0</v>
      </c>
      <c r="E71" s="3" t="str">
        <f t="shared" si="9"/>
        <v>Sept</v>
      </c>
      <c r="F71" s="3">
        <f t="shared" si="10"/>
        <v>0</v>
      </c>
      <c r="G71" s="3" t="str">
        <f t="shared" si="11"/>
        <v>Sept</v>
      </c>
      <c r="H71" s="16">
        <v>1992</v>
      </c>
      <c r="I71" s="14" t="s">
        <v>32</v>
      </c>
      <c r="J71" s="14" t="s">
        <v>73</v>
      </c>
      <c r="K71" s="3" t="s">
        <v>44</v>
      </c>
      <c r="L71" s="35" t="s">
        <v>176</v>
      </c>
      <c r="M71" s="14" t="s">
        <v>122</v>
      </c>
      <c r="N71" s="14"/>
      <c r="O71" s="14" t="s">
        <v>230</v>
      </c>
      <c r="P71" s="14"/>
      <c r="S71" s="15"/>
      <c r="T71" s="15"/>
      <c r="U71" s="15"/>
      <c r="W71" s="4" t="s">
        <v>448</v>
      </c>
    </row>
    <row r="72" spans="2:23" ht="12.75">
      <c r="B72" s="15">
        <v>19</v>
      </c>
      <c r="C72" s="3" t="s">
        <v>119</v>
      </c>
      <c r="D72" s="3">
        <f t="shared" si="8"/>
        <v>0</v>
      </c>
      <c r="E72" s="3" t="str">
        <f t="shared" si="9"/>
        <v>Aug</v>
      </c>
      <c r="F72" s="3">
        <f t="shared" si="10"/>
        <v>0</v>
      </c>
      <c r="G72" s="3" t="str">
        <f t="shared" si="11"/>
        <v>Aug</v>
      </c>
      <c r="H72" s="15">
        <v>1993</v>
      </c>
      <c r="I72" s="3" t="s">
        <v>7</v>
      </c>
      <c r="J72" s="3" t="s">
        <v>48</v>
      </c>
      <c r="K72" s="3" t="s">
        <v>44</v>
      </c>
      <c r="L72" s="22" t="s">
        <v>178</v>
      </c>
      <c r="M72" s="3" t="s">
        <v>286</v>
      </c>
      <c r="O72" s="3" t="s">
        <v>330</v>
      </c>
      <c r="S72" s="15"/>
      <c r="T72" s="15"/>
      <c r="U72" s="15"/>
      <c r="W72" s="4" t="s">
        <v>448</v>
      </c>
    </row>
    <row r="73" spans="3:23" ht="12.75">
      <c r="C73" s="3" t="s">
        <v>119</v>
      </c>
      <c r="D73" s="3">
        <f t="shared" si="8"/>
        <v>0</v>
      </c>
      <c r="E73" s="3" t="str">
        <f t="shared" si="9"/>
        <v>Aug</v>
      </c>
      <c r="F73" s="3">
        <f t="shared" si="10"/>
        <v>0</v>
      </c>
      <c r="G73" s="3" t="str">
        <f t="shared" si="11"/>
        <v>Aug</v>
      </c>
      <c r="H73" s="16">
        <v>1993</v>
      </c>
      <c r="I73" s="14" t="s">
        <v>32</v>
      </c>
      <c r="J73" s="14" t="s">
        <v>67</v>
      </c>
      <c r="K73" s="3" t="s">
        <v>44</v>
      </c>
      <c r="L73" s="35" t="s">
        <v>176</v>
      </c>
      <c r="M73" s="14" t="s">
        <v>122</v>
      </c>
      <c r="N73" s="14"/>
      <c r="O73" s="14" t="s">
        <v>127</v>
      </c>
      <c r="S73" s="15"/>
      <c r="T73" s="15"/>
      <c r="U73" s="15"/>
      <c r="W73" s="4" t="s">
        <v>448</v>
      </c>
    </row>
    <row r="74" spans="3:23" ht="12.75">
      <c r="C74" s="3" t="s">
        <v>119</v>
      </c>
      <c r="D74" s="3">
        <f t="shared" si="8"/>
        <v>0</v>
      </c>
      <c r="E74" s="3" t="str">
        <f t="shared" si="9"/>
        <v>Aug</v>
      </c>
      <c r="F74" s="3">
        <f t="shared" si="10"/>
        <v>0</v>
      </c>
      <c r="G74" s="3" t="str">
        <f t="shared" si="11"/>
        <v>Aug</v>
      </c>
      <c r="H74" s="15">
        <v>1993</v>
      </c>
      <c r="I74" s="3" t="s">
        <v>7</v>
      </c>
      <c r="J74" s="3" t="s">
        <v>269</v>
      </c>
      <c r="K74" s="3" t="s">
        <v>44</v>
      </c>
      <c r="L74" s="22" t="s">
        <v>209</v>
      </c>
      <c r="M74" s="3" t="s">
        <v>8</v>
      </c>
      <c r="N74" s="3" t="s">
        <v>195</v>
      </c>
      <c r="O74" s="3" t="s">
        <v>231</v>
      </c>
      <c r="P74" s="14"/>
      <c r="S74" s="15"/>
      <c r="T74" s="15"/>
      <c r="U74" s="15"/>
      <c r="W74" s="4" t="s">
        <v>448</v>
      </c>
    </row>
    <row r="75" spans="4:23" ht="12.75">
      <c r="D75" s="3">
        <f t="shared" si="8"/>
        <v>0</v>
      </c>
      <c r="E75" s="3">
        <f t="shared" si="9"/>
        <v>0</v>
      </c>
      <c r="F75" s="3">
        <f t="shared" si="10"/>
        <v>0</v>
      </c>
      <c r="G75" s="3" t="str">
        <f t="shared" si="11"/>
        <v>notavl</v>
      </c>
      <c r="H75" s="15">
        <v>1993</v>
      </c>
      <c r="I75" s="3" t="s">
        <v>9</v>
      </c>
      <c r="J75" s="3" t="s">
        <v>279</v>
      </c>
      <c r="K75" s="3" t="s">
        <v>44</v>
      </c>
      <c r="L75" s="22" t="s">
        <v>173</v>
      </c>
      <c r="M75" s="3" t="s">
        <v>193</v>
      </c>
      <c r="N75" s="3" t="s">
        <v>64</v>
      </c>
      <c r="O75" s="3" t="s">
        <v>232</v>
      </c>
      <c r="P75" s="14"/>
      <c r="R75" s="14" t="s">
        <v>350</v>
      </c>
      <c r="S75" s="15"/>
      <c r="T75" s="15"/>
      <c r="U75" s="15"/>
      <c r="W75" s="4" t="s">
        <v>448</v>
      </c>
    </row>
    <row r="76" spans="3:23" ht="12.75">
      <c r="C76" s="14" t="s">
        <v>79</v>
      </c>
      <c r="D76" s="3" t="str">
        <f t="shared" si="8"/>
        <v>Apr</v>
      </c>
      <c r="E76" s="3">
        <f t="shared" si="9"/>
        <v>0</v>
      </c>
      <c r="F76" s="3">
        <f t="shared" si="10"/>
        <v>0</v>
      </c>
      <c r="G76" s="3" t="str">
        <f t="shared" si="11"/>
        <v>Apr</v>
      </c>
      <c r="H76" s="16">
        <v>1994</v>
      </c>
      <c r="I76" s="14" t="s">
        <v>32</v>
      </c>
      <c r="J76" s="14" t="s">
        <v>67</v>
      </c>
      <c r="K76" s="3" t="s">
        <v>379</v>
      </c>
      <c r="L76" s="35" t="s">
        <v>173</v>
      </c>
      <c r="M76" s="14" t="s">
        <v>122</v>
      </c>
      <c r="N76" s="14"/>
      <c r="O76" s="14" t="s">
        <v>313</v>
      </c>
      <c r="S76" s="15"/>
      <c r="T76" s="15"/>
      <c r="U76" s="15"/>
      <c r="W76" s="4" t="s">
        <v>448</v>
      </c>
    </row>
    <row r="77" spans="2:23" ht="12.75">
      <c r="B77" s="15">
        <v>26</v>
      </c>
      <c r="C77" s="3" t="s">
        <v>119</v>
      </c>
      <c r="D77" s="3">
        <f t="shared" si="8"/>
        <v>0</v>
      </c>
      <c r="E77" s="3" t="str">
        <f t="shared" si="9"/>
        <v>Aug</v>
      </c>
      <c r="F77" s="3">
        <f t="shared" si="10"/>
        <v>0</v>
      </c>
      <c r="G77" s="3" t="str">
        <f t="shared" si="11"/>
        <v>Aug</v>
      </c>
      <c r="H77" s="15">
        <v>1994</v>
      </c>
      <c r="I77" s="3" t="s">
        <v>32</v>
      </c>
      <c r="J77" s="3" t="s">
        <v>73</v>
      </c>
      <c r="K77" s="3" t="s">
        <v>44</v>
      </c>
      <c r="L77" s="22" t="s">
        <v>173</v>
      </c>
      <c r="M77" s="3" t="s">
        <v>12</v>
      </c>
      <c r="S77" s="15"/>
      <c r="T77" s="15"/>
      <c r="U77" s="15"/>
      <c r="W77" s="4" t="s">
        <v>448</v>
      </c>
    </row>
    <row r="78" spans="3:23" ht="13.5" customHeight="1">
      <c r="C78" s="3" t="s">
        <v>119</v>
      </c>
      <c r="D78" s="3">
        <f t="shared" si="8"/>
        <v>0</v>
      </c>
      <c r="E78" s="3" t="str">
        <f t="shared" si="9"/>
        <v>Aug</v>
      </c>
      <c r="F78" s="3">
        <f t="shared" si="10"/>
        <v>0</v>
      </c>
      <c r="G78" s="3" t="str">
        <f t="shared" si="11"/>
        <v>Aug</v>
      </c>
      <c r="H78" s="16">
        <v>1994</v>
      </c>
      <c r="I78" s="14" t="s">
        <v>32</v>
      </c>
      <c r="J78" s="14" t="s">
        <v>288</v>
      </c>
      <c r="K78" s="3" t="s">
        <v>44</v>
      </c>
      <c r="L78" s="35" t="s">
        <v>176</v>
      </c>
      <c r="M78" s="14" t="s">
        <v>122</v>
      </c>
      <c r="N78" s="14"/>
      <c r="O78" s="14" t="s">
        <v>233</v>
      </c>
      <c r="S78" s="15"/>
      <c r="T78" s="15"/>
      <c r="U78" s="15"/>
      <c r="W78" s="4" t="s">
        <v>448</v>
      </c>
    </row>
    <row r="79" spans="3:23" ht="12.75">
      <c r="C79" s="14" t="s">
        <v>119</v>
      </c>
      <c r="D79" s="3">
        <f t="shared" si="8"/>
        <v>0</v>
      </c>
      <c r="E79" s="3" t="str">
        <f t="shared" si="9"/>
        <v>Aug</v>
      </c>
      <c r="F79" s="3">
        <f t="shared" si="10"/>
        <v>0</v>
      </c>
      <c r="G79" s="3" t="str">
        <f t="shared" si="11"/>
        <v>Aug</v>
      </c>
      <c r="H79" s="16">
        <v>1994</v>
      </c>
      <c r="I79" s="3" t="s">
        <v>7</v>
      </c>
      <c r="J79" s="14" t="s">
        <v>120</v>
      </c>
      <c r="K79" s="3" t="s">
        <v>44</v>
      </c>
      <c r="L79" s="35" t="s">
        <v>173</v>
      </c>
      <c r="M79" s="14" t="s">
        <v>287</v>
      </c>
      <c r="N79" s="14" t="s">
        <v>8</v>
      </c>
      <c r="O79" s="14"/>
      <c r="S79" s="15"/>
      <c r="T79" s="15"/>
      <c r="U79" s="15"/>
      <c r="W79" s="4" t="s">
        <v>448</v>
      </c>
    </row>
    <row r="80" spans="3:23" ht="12.75">
      <c r="C80" s="3" t="s">
        <v>36</v>
      </c>
      <c r="D80" s="3">
        <f t="shared" si="8"/>
        <v>0</v>
      </c>
      <c r="E80" s="3">
        <f t="shared" si="9"/>
        <v>0</v>
      </c>
      <c r="F80" s="3" t="str">
        <f t="shared" si="10"/>
        <v>Fall</v>
      </c>
      <c r="G80" s="3" t="str">
        <f t="shared" si="11"/>
        <v>Fall</v>
      </c>
      <c r="H80" s="15">
        <v>1994</v>
      </c>
      <c r="I80" s="3" t="s">
        <v>9</v>
      </c>
      <c r="J80" s="3" t="s">
        <v>279</v>
      </c>
      <c r="K80" s="3" t="s">
        <v>44</v>
      </c>
      <c r="L80" s="22" t="s">
        <v>182</v>
      </c>
      <c r="M80" s="3" t="s">
        <v>37</v>
      </c>
      <c r="N80" s="3" t="s">
        <v>64</v>
      </c>
      <c r="S80" s="15"/>
      <c r="T80" s="15"/>
      <c r="U80" s="15"/>
      <c r="W80" s="4" t="s">
        <v>448</v>
      </c>
    </row>
    <row r="81" spans="2:23" ht="12.75">
      <c r="B81" s="15">
        <v>10</v>
      </c>
      <c r="C81" s="3" t="s">
        <v>118</v>
      </c>
      <c r="D81" s="3">
        <f t="shared" si="8"/>
        <v>0</v>
      </c>
      <c r="E81" s="3" t="str">
        <f t="shared" si="9"/>
        <v>Jul</v>
      </c>
      <c r="F81" s="3">
        <f t="shared" si="10"/>
        <v>0</v>
      </c>
      <c r="G81" s="3" t="str">
        <f t="shared" si="11"/>
        <v>Jul</v>
      </c>
      <c r="H81" s="15">
        <v>1994</v>
      </c>
      <c r="I81" s="3" t="s">
        <v>7</v>
      </c>
      <c r="J81" s="3" t="s">
        <v>94</v>
      </c>
      <c r="K81" s="3" t="s">
        <v>44</v>
      </c>
      <c r="L81" s="22" t="s">
        <v>296</v>
      </c>
      <c r="M81" s="3" t="s">
        <v>14</v>
      </c>
      <c r="O81" s="3" t="s">
        <v>317</v>
      </c>
      <c r="S81" s="15"/>
      <c r="T81" s="15"/>
      <c r="U81" s="15"/>
      <c r="W81" s="4" t="s">
        <v>448</v>
      </c>
    </row>
    <row r="82" spans="3:23" ht="12.75">
      <c r="C82" s="3" t="s">
        <v>140</v>
      </c>
      <c r="D82" s="3">
        <f t="shared" si="8"/>
        <v>0</v>
      </c>
      <c r="E82" s="3" t="str">
        <f t="shared" si="9"/>
        <v>Oct</v>
      </c>
      <c r="F82" s="3">
        <f t="shared" si="10"/>
        <v>0</v>
      </c>
      <c r="G82" s="3" t="str">
        <f t="shared" si="11"/>
        <v>Oct</v>
      </c>
      <c r="H82" s="15">
        <v>1994</v>
      </c>
      <c r="I82" s="3" t="s">
        <v>9</v>
      </c>
      <c r="J82" s="3" t="s">
        <v>104</v>
      </c>
      <c r="K82" s="3" t="s">
        <v>44</v>
      </c>
      <c r="L82" s="22" t="s">
        <v>185</v>
      </c>
      <c r="M82" s="3" t="s">
        <v>25</v>
      </c>
      <c r="O82" s="3" t="s">
        <v>317</v>
      </c>
      <c r="S82" s="15"/>
      <c r="T82" s="15"/>
      <c r="U82" s="15"/>
      <c r="W82" s="4" t="s">
        <v>448</v>
      </c>
    </row>
    <row r="83" spans="2:23" ht="12.75">
      <c r="B83" s="15">
        <v>5</v>
      </c>
      <c r="C83" s="3" t="s">
        <v>119</v>
      </c>
      <c r="D83" s="3">
        <f t="shared" si="8"/>
        <v>0</v>
      </c>
      <c r="E83" s="3" t="str">
        <f t="shared" si="9"/>
        <v>Aug</v>
      </c>
      <c r="F83" s="3">
        <f t="shared" si="10"/>
        <v>0</v>
      </c>
      <c r="G83" s="3" t="str">
        <f t="shared" si="11"/>
        <v>Aug</v>
      </c>
      <c r="H83" s="15">
        <v>1995</v>
      </c>
      <c r="I83" s="3" t="s">
        <v>9</v>
      </c>
      <c r="J83" s="3" t="s">
        <v>89</v>
      </c>
      <c r="K83" s="3" t="s">
        <v>44</v>
      </c>
      <c r="L83" s="22" t="s">
        <v>296</v>
      </c>
      <c r="M83" s="14" t="s">
        <v>287</v>
      </c>
      <c r="O83" s="3" t="s">
        <v>317</v>
      </c>
      <c r="R83" s="3" t="s">
        <v>235</v>
      </c>
      <c r="S83" s="15"/>
      <c r="T83" s="15"/>
      <c r="U83" s="15" t="s">
        <v>192</v>
      </c>
      <c r="V83" s="15"/>
      <c r="W83" s="4" t="s">
        <v>448</v>
      </c>
    </row>
    <row r="84" spans="2:23" ht="12.75">
      <c r="B84" s="15">
        <v>7</v>
      </c>
      <c r="C84" s="3" t="s">
        <v>119</v>
      </c>
      <c r="D84" s="3">
        <f t="shared" si="8"/>
        <v>0</v>
      </c>
      <c r="E84" s="3" t="str">
        <f t="shared" si="9"/>
        <v>Aug</v>
      </c>
      <c r="F84" s="3">
        <f t="shared" si="10"/>
        <v>0</v>
      </c>
      <c r="G84" s="3" t="str">
        <f t="shared" si="11"/>
        <v>Aug</v>
      </c>
      <c r="H84" s="15">
        <v>1995</v>
      </c>
      <c r="I84" s="3" t="s">
        <v>7</v>
      </c>
      <c r="J84" s="3" t="s">
        <v>21</v>
      </c>
      <c r="K84" s="3" t="s">
        <v>44</v>
      </c>
      <c r="L84" s="22" t="s">
        <v>294</v>
      </c>
      <c r="M84" s="14" t="s">
        <v>287</v>
      </c>
      <c r="O84" s="3" t="s">
        <v>317</v>
      </c>
      <c r="S84" s="15"/>
      <c r="T84" s="15"/>
      <c r="U84" s="15" t="s">
        <v>363</v>
      </c>
      <c r="V84" s="15"/>
      <c r="W84" s="4" t="s">
        <v>448</v>
      </c>
    </row>
    <row r="85" spans="2:23" ht="12.75">
      <c r="B85" s="16">
        <v>10</v>
      </c>
      <c r="C85" s="14" t="s">
        <v>119</v>
      </c>
      <c r="D85" s="3">
        <f t="shared" si="8"/>
        <v>0</v>
      </c>
      <c r="E85" s="3" t="str">
        <f t="shared" si="9"/>
        <v>Aug</v>
      </c>
      <c r="F85" s="3">
        <f t="shared" si="10"/>
        <v>0</v>
      </c>
      <c r="G85" s="3" t="str">
        <f t="shared" si="11"/>
        <v>Aug</v>
      </c>
      <c r="H85" s="16">
        <v>1995</v>
      </c>
      <c r="I85" s="14" t="s">
        <v>7</v>
      </c>
      <c r="J85" s="3" t="s">
        <v>48</v>
      </c>
      <c r="K85" s="14" t="s">
        <v>44</v>
      </c>
      <c r="L85" s="35" t="s">
        <v>294</v>
      </c>
      <c r="M85" s="14" t="s">
        <v>51</v>
      </c>
      <c r="N85" s="14"/>
      <c r="R85" s="14" t="s">
        <v>52</v>
      </c>
      <c r="S85" s="15"/>
      <c r="T85" s="15"/>
      <c r="U85" s="15" t="s">
        <v>272</v>
      </c>
      <c r="V85" s="15"/>
      <c r="W85" s="4" t="s">
        <v>448</v>
      </c>
    </row>
    <row r="86" spans="3:23" ht="12.75">
      <c r="C86" s="3" t="s">
        <v>119</v>
      </c>
      <c r="D86" s="3">
        <f t="shared" si="8"/>
        <v>0</v>
      </c>
      <c r="E86" s="3" t="str">
        <f t="shared" si="9"/>
        <v>Aug</v>
      </c>
      <c r="F86" s="3">
        <f t="shared" si="10"/>
        <v>0</v>
      </c>
      <c r="G86" s="3" t="str">
        <f t="shared" si="11"/>
        <v>Aug</v>
      </c>
      <c r="H86" s="15">
        <v>1995</v>
      </c>
      <c r="I86" s="3" t="s">
        <v>32</v>
      </c>
      <c r="J86" s="3" t="s">
        <v>321</v>
      </c>
      <c r="K86" s="3" t="s">
        <v>44</v>
      </c>
      <c r="L86" s="22" t="s">
        <v>176</v>
      </c>
      <c r="M86" s="3" t="s">
        <v>68</v>
      </c>
      <c r="O86" s="3" t="s">
        <v>232</v>
      </c>
      <c r="S86" s="15"/>
      <c r="T86" s="15"/>
      <c r="U86" s="15" t="s">
        <v>364</v>
      </c>
      <c r="V86" s="15"/>
      <c r="W86" s="4" t="s">
        <v>448</v>
      </c>
    </row>
    <row r="87" spans="2:23" ht="12.75">
      <c r="B87" s="15">
        <v>1</v>
      </c>
      <c r="C87" s="3" t="s">
        <v>118</v>
      </c>
      <c r="D87" s="3">
        <f t="shared" si="8"/>
        <v>0</v>
      </c>
      <c r="E87" s="3" t="str">
        <f t="shared" si="9"/>
        <v>Jul</v>
      </c>
      <c r="F87" s="3">
        <f t="shared" si="10"/>
        <v>0</v>
      </c>
      <c r="G87" s="3" t="str">
        <f t="shared" si="11"/>
        <v>Jul</v>
      </c>
      <c r="H87" s="15">
        <v>1995</v>
      </c>
      <c r="I87" s="3" t="s">
        <v>9</v>
      </c>
      <c r="J87" s="3" t="s">
        <v>83</v>
      </c>
      <c r="K87" s="3" t="s">
        <v>44</v>
      </c>
      <c r="L87" s="22" t="s">
        <v>173</v>
      </c>
      <c r="M87" s="3" t="s">
        <v>193</v>
      </c>
      <c r="N87" s="3" t="s">
        <v>64</v>
      </c>
      <c r="S87" s="15"/>
      <c r="T87" s="15"/>
      <c r="U87" s="15" t="s">
        <v>273</v>
      </c>
      <c r="V87" s="15"/>
      <c r="W87" s="4" t="s">
        <v>448</v>
      </c>
    </row>
    <row r="88" spans="2:23" ht="12.75">
      <c r="B88" s="15">
        <v>15</v>
      </c>
      <c r="C88" s="3" t="s">
        <v>118</v>
      </c>
      <c r="D88" s="3">
        <f t="shared" si="8"/>
        <v>0</v>
      </c>
      <c r="E88" s="3" t="str">
        <f t="shared" si="9"/>
        <v>Jul</v>
      </c>
      <c r="F88" s="3">
        <f t="shared" si="10"/>
        <v>0</v>
      </c>
      <c r="G88" s="3" t="str">
        <f t="shared" si="11"/>
        <v>Jul</v>
      </c>
      <c r="H88" s="15">
        <v>1995</v>
      </c>
      <c r="I88" s="3" t="s">
        <v>9</v>
      </c>
      <c r="J88" s="3" t="s">
        <v>60</v>
      </c>
      <c r="K88" s="3" t="s">
        <v>44</v>
      </c>
      <c r="L88" s="22" t="s">
        <v>183</v>
      </c>
      <c r="M88" s="3" t="s">
        <v>65</v>
      </c>
      <c r="N88" s="3" t="s">
        <v>64</v>
      </c>
      <c r="S88" s="15"/>
      <c r="T88" s="15"/>
      <c r="U88" s="15" t="s">
        <v>365</v>
      </c>
      <c r="V88" s="15"/>
      <c r="W88" s="4" t="s">
        <v>448</v>
      </c>
    </row>
    <row r="89" spans="2:23" ht="12.75">
      <c r="B89" s="15">
        <v>29</v>
      </c>
      <c r="C89" s="3" t="s">
        <v>118</v>
      </c>
      <c r="D89" s="3">
        <f t="shared" si="8"/>
        <v>0</v>
      </c>
      <c r="E89" s="3" t="str">
        <f t="shared" si="9"/>
        <v>Jul</v>
      </c>
      <c r="F89" s="3">
        <f t="shared" si="10"/>
        <v>0</v>
      </c>
      <c r="G89" s="3" t="str">
        <f t="shared" si="11"/>
        <v>Jul</v>
      </c>
      <c r="H89" s="15">
        <v>1995</v>
      </c>
      <c r="I89" s="3" t="s">
        <v>9</v>
      </c>
      <c r="J89" s="3" t="s">
        <v>92</v>
      </c>
      <c r="K89" s="3" t="s">
        <v>44</v>
      </c>
      <c r="L89" s="22" t="s">
        <v>298</v>
      </c>
      <c r="M89" s="3" t="s">
        <v>76</v>
      </c>
      <c r="N89" s="3" t="s">
        <v>85</v>
      </c>
      <c r="S89" s="15"/>
      <c r="T89" s="15"/>
      <c r="U89" s="15" t="s">
        <v>366</v>
      </c>
      <c r="V89" s="15"/>
      <c r="W89" s="4" t="s">
        <v>448</v>
      </c>
    </row>
    <row r="90" spans="2:23" ht="12.75">
      <c r="B90" s="15">
        <v>30</v>
      </c>
      <c r="C90" s="3" t="s">
        <v>118</v>
      </c>
      <c r="D90" s="3">
        <f t="shared" si="8"/>
        <v>0</v>
      </c>
      <c r="E90" s="3" t="str">
        <f t="shared" si="9"/>
        <v>Jul</v>
      </c>
      <c r="F90" s="3">
        <f t="shared" si="10"/>
        <v>0</v>
      </c>
      <c r="G90" s="3" t="str">
        <f t="shared" si="11"/>
        <v>Jul</v>
      </c>
      <c r="H90" s="15">
        <v>1995</v>
      </c>
      <c r="I90" s="3" t="s">
        <v>7</v>
      </c>
      <c r="J90" s="3" t="s">
        <v>82</v>
      </c>
      <c r="K90" s="14" t="s">
        <v>44</v>
      </c>
      <c r="L90" s="22" t="s">
        <v>210</v>
      </c>
      <c r="M90" s="14" t="s">
        <v>287</v>
      </c>
      <c r="O90" s="3" t="s">
        <v>312</v>
      </c>
      <c r="S90" s="15"/>
      <c r="T90" s="15"/>
      <c r="U90" s="15" t="s">
        <v>367</v>
      </c>
      <c r="V90" s="15"/>
      <c r="W90" s="4" t="s">
        <v>448</v>
      </c>
    </row>
    <row r="91" spans="3:23" ht="12.75">
      <c r="C91" s="3" t="s">
        <v>118</v>
      </c>
      <c r="D91" s="3">
        <f t="shared" si="8"/>
        <v>0</v>
      </c>
      <c r="E91" s="3" t="str">
        <f t="shared" si="9"/>
        <v>Jul</v>
      </c>
      <c r="F91" s="3">
        <f t="shared" si="10"/>
        <v>0</v>
      </c>
      <c r="G91" s="3" t="str">
        <f t="shared" si="11"/>
        <v>Jul</v>
      </c>
      <c r="H91" s="15">
        <v>1995</v>
      </c>
      <c r="I91" s="3" t="s">
        <v>7</v>
      </c>
      <c r="J91" s="3" t="s">
        <v>39</v>
      </c>
      <c r="K91" s="3" t="s">
        <v>44</v>
      </c>
      <c r="L91" s="22" t="s">
        <v>173</v>
      </c>
      <c r="M91" s="3" t="s">
        <v>14</v>
      </c>
      <c r="O91" s="3" t="s">
        <v>317</v>
      </c>
      <c r="R91" s="3" t="s">
        <v>260</v>
      </c>
      <c r="S91" s="15"/>
      <c r="T91" s="15"/>
      <c r="U91" s="15" t="s">
        <v>368</v>
      </c>
      <c r="V91" s="15"/>
      <c r="W91" s="4" t="s">
        <v>448</v>
      </c>
    </row>
    <row r="92" spans="2:23" ht="12.75">
      <c r="B92" s="15">
        <v>6</v>
      </c>
      <c r="C92" s="3" t="s">
        <v>133</v>
      </c>
      <c r="D92" s="3" t="str">
        <f t="shared" si="8"/>
        <v>Jun</v>
      </c>
      <c r="E92" s="3">
        <f t="shared" si="9"/>
        <v>0</v>
      </c>
      <c r="F92" s="3">
        <f t="shared" si="10"/>
        <v>0</v>
      </c>
      <c r="G92" s="3" t="str">
        <f t="shared" si="11"/>
        <v>Jun</v>
      </c>
      <c r="H92" s="15">
        <v>1995</v>
      </c>
      <c r="I92" s="3" t="s">
        <v>9</v>
      </c>
      <c r="J92" s="3" t="s">
        <v>104</v>
      </c>
      <c r="K92" s="3" t="s">
        <v>44</v>
      </c>
      <c r="L92" s="22" t="s">
        <v>173</v>
      </c>
      <c r="M92" s="3" t="s">
        <v>85</v>
      </c>
      <c r="O92" s="3" t="s">
        <v>341</v>
      </c>
      <c r="R92" s="3" t="s">
        <v>240</v>
      </c>
      <c r="S92" s="15"/>
      <c r="T92" s="15"/>
      <c r="U92" s="15" t="s">
        <v>369</v>
      </c>
      <c r="V92" s="15"/>
      <c r="W92" s="4" t="s">
        <v>448</v>
      </c>
    </row>
    <row r="93" spans="2:23" ht="12.75">
      <c r="B93" s="15">
        <v>7</v>
      </c>
      <c r="C93" s="3" t="s">
        <v>133</v>
      </c>
      <c r="D93" s="3" t="str">
        <f t="shared" si="8"/>
        <v>Jun</v>
      </c>
      <c r="E93" s="3">
        <f t="shared" si="9"/>
        <v>0</v>
      </c>
      <c r="F93" s="3">
        <f t="shared" si="10"/>
        <v>0</v>
      </c>
      <c r="G93" s="3" t="str">
        <f t="shared" si="11"/>
        <v>Jun</v>
      </c>
      <c r="H93" s="15">
        <v>1995</v>
      </c>
      <c r="I93" s="3" t="s">
        <v>9</v>
      </c>
      <c r="J93" s="3" t="s">
        <v>84</v>
      </c>
      <c r="K93" s="3" t="s">
        <v>184</v>
      </c>
      <c r="M93" s="3" t="s">
        <v>85</v>
      </c>
      <c r="R93" s="3" t="s">
        <v>258</v>
      </c>
      <c r="S93" s="15"/>
      <c r="T93" s="15"/>
      <c r="U93" s="15" t="s">
        <v>370</v>
      </c>
      <c r="V93" s="15"/>
      <c r="W93" s="4" t="s">
        <v>448</v>
      </c>
    </row>
    <row r="94" spans="3:23" ht="12.75">
      <c r="C94" s="3" t="s">
        <v>133</v>
      </c>
      <c r="D94" s="3" t="str">
        <f t="shared" si="8"/>
        <v>Jun</v>
      </c>
      <c r="E94" s="3">
        <f t="shared" si="9"/>
        <v>0</v>
      </c>
      <c r="F94" s="3">
        <f t="shared" si="10"/>
        <v>0</v>
      </c>
      <c r="G94" s="3" t="str">
        <f t="shared" si="11"/>
        <v>Jun</v>
      </c>
      <c r="H94" s="15">
        <v>1995</v>
      </c>
      <c r="I94" s="3" t="s">
        <v>9</v>
      </c>
      <c r="J94" s="3" t="s">
        <v>279</v>
      </c>
      <c r="K94" s="3" t="s">
        <v>44</v>
      </c>
      <c r="L94" s="22" t="s">
        <v>173</v>
      </c>
      <c r="M94" s="3" t="s">
        <v>37</v>
      </c>
      <c r="N94" s="3" t="s">
        <v>64</v>
      </c>
      <c r="R94" s="3" t="s">
        <v>234</v>
      </c>
      <c r="S94" s="15"/>
      <c r="T94" s="15"/>
      <c r="U94" s="15" t="s">
        <v>124</v>
      </c>
      <c r="V94" s="15"/>
      <c r="W94" s="4" t="s">
        <v>448</v>
      </c>
    </row>
    <row r="95" spans="3:23" ht="12.75">
      <c r="C95" s="14" t="s">
        <v>6</v>
      </c>
      <c r="D95" s="3" t="str">
        <f t="shared" si="8"/>
        <v>May</v>
      </c>
      <c r="E95" s="3">
        <f t="shared" si="9"/>
        <v>0</v>
      </c>
      <c r="F95" s="3">
        <f t="shared" si="10"/>
        <v>0</v>
      </c>
      <c r="G95" s="3" t="str">
        <f t="shared" si="11"/>
        <v>May</v>
      </c>
      <c r="H95" s="16">
        <v>1995</v>
      </c>
      <c r="I95" s="14" t="s">
        <v>32</v>
      </c>
      <c r="J95" s="14" t="s">
        <v>73</v>
      </c>
      <c r="K95" s="3" t="s">
        <v>379</v>
      </c>
      <c r="L95" s="35" t="s">
        <v>173</v>
      </c>
      <c r="M95" s="14" t="s">
        <v>122</v>
      </c>
      <c r="N95" s="14"/>
      <c r="O95" s="14" t="s">
        <v>314</v>
      </c>
      <c r="S95" s="15"/>
      <c r="T95" s="15"/>
      <c r="U95" s="15" t="s">
        <v>371</v>
      </c>
      <c r="V95" s="15"/>
      <c r="W95" s="4" t="s">
        <v>448</v>
      </c>
    </row>
    <row r="96" spans="3:23" ht="12.75">
      <c r="C96" s="3" t="s">
        <v>139</v>
      </c>
      <c r="D96" s="3">
        <f t="shared" si="8"/>
        <v>0</v>
      </c>
      <c r="E96" s="3" t="str">
        <f t="shared" si="9"/>
        <v>Nov</v>
      </c>
      <c r="F96" s="3">
        <f t="shared" si="10"/>
        <v>0</v>
      </c>
      <c r="G96" s="3" t="str">
        <f t="shared" si="11"/>
        <v>Nov</v>
      </c>
      <c r="H96" s="15">
        <v>1995</v>
      </c>
      <c r="I96" s="3" t="s">
        <v>9</v>
      </c>
      <c r="J96" s="3" t="s">
        <v>23</v>
      </c>
      <c r="K96" s="3" t="s">
        <v>44</v>
      </c>
      <c r="L96" s="22" t="s">
        <v>181</v>
      </c>
      <c r="M96" s="3" t="s">
        <v>25</v>
      </c>
      <c r="O96" s="3" t="s">
        <v>317</v>
      </c>
      <c r="S96" s="15"/>
      <c r="T96" s="15"/>
      <c r="U96" s="15" t="s">
        <v>372</v>
      </c>
      <c r="V96" s="15"/>
      <c r="W96" s="4" t="s">
        <v>448</v>
      </c>
    </row>
    <row r="97" spans="2:23" ht="12.75">
      <c r="B97" s="15">
        <v>26</v>
      </c>
      <c r="C97" s="3" t="s">
        <v>134</v>
      </c>
      <c r="D97" s="3">
        <f t="shared" si="8"/>
        <v>0</v>
      </c>
      <c r="E97" s="3" t="str">
        <f t="shared" si="9"/>
        <v>Sept</v>
      </c>
      <c r="F97" s="3">
        <f t="shared" si="10"/>
        <v>0</v>
      </c>
      <c r="G97" s="3" t="str">
        <f t="shared" si="11"/>
        <v>Sept</v>
      </c>
      <c r="H97" s="15">
        <v>1995</v>
      </c>
      <c r="I97" s="3" t="s">
        <v>7</v>
      </c>
      <c r="J97" s="3" t="s">
        <v>35</v>
      </c>
      <c r="K97" s="3" t="s">
        <v>44</v>
      </c>
      <c r="L97" s="22" t="s">
        <v>175</v>
      </c>
      <c r="M97" s="14" t="s">
        <v>287</v>
      </c>
      <c r="O97" s="3" t="s">
        <v>312</v>
      </c>
      <c r="S97" s="15"/>
      <c r="T97" s="15"/>
      <c r="U97" s="15" t="s">
        <v>373</v>
      </c>
      <c r="V97" s="15"/>
      <c r="W97" s="4" t="s">
        <v>448</v>
      </c>
    </row>
    <row r="98" spans="3:23" ht="12.75">
      <c r="C98" s="3" t="s">
        <v>134</v>
      </c>
      <c r="D98" s="3">
        <f aca="true" t="shared" si="12" ref="D98:D129">IF(C98="January","Jan",IF(C98="February","Feb",IF(C98="March","Mar",IF(C98="April","Apr",IF(C98="May","May",IF(C98="June","Jun",0))))))</f>
        <v>0</v>
      </c>
      <c r="E98" s="3" t="str">
        <f aca="true" t="shared" si="13" ref="E98:E129">IF(C98="July","Jul",IF(C98="August","Aug",IF(C98="September","Sept",IF(C98="October","Oct",IF(C98="November","Nov",IF(C98="December","Dec",0))))))</f>
        <v>Sept</v>
      </c>
      <c r="F98" s="3">
        <f aca="true" t="shared" si="14" ref="F98:F129">IF(C98="Summer","Sum",IF(C98="Fall","Fall",IF(C98="Winter","Wint",IF(C98="Spring","Spring",0))))</f>
        <v>0</v>
      </c>
      <c r="G98" s="3" t="str">
        <f aca="true" t="shared" si="15" ref="G98:G129">IF(AND(D98=0,E98=0,F98=0),"notavl",IF(AND(D98=0,E98=0),F98,IF(AND(E98=0,F98=0),D98,IF(AND(D98=0,F98=0),E98,"Error"))))</f>
        <v>Sept</v>
      </c>
      <c r="H98" s="15">
        <v>1995</v>
      </c>
      <c r="I98" s="3" t="s">
        <v>7</v>
      </c>
      <c r="J98" s="3" t="s">
        <v>320</v>
      </c>
      <c r="K98" s="14" t="s">
        <v>44</v>
      </c>
      <c r="L98" s="22" t="s">
        <v>176</v>
      </c>
      <c r="M98" s="3" t="s">
        <v>8</v>
      </c>
      <c r="O98" s="3" t="s">
        <v>231</v>
      </c>
      <c r="S98" s="15"/>
      <c r="T98" s="15"/>
      <c r="U98" s="15" t="s">
        <v>280</v>
      </c>
      <c r="V98" s="15"/>
      <c r="W98" s="4" t="s">
        <v>448</v>
      </c>
    </row>
    <row r="99" spans="4:23" ht="12.75">
      <c r="D99" s="3">
        <f t="shared" si="12"/>
        <v>0</v>
      </c>
      <c r="E99" s="3">
        <f t="shared" si="13"/>
        <v>0</v>
      </c>
      <c r="F99" s="3">
        <f t="shared" si="14"/>
        <v>0</v>
      </c>
      <c r="G99" s="3" t="str">
        <f t="shared" si="15"/>
        <v>notavl</v>
      </c>
      <c r="H99" s="15">
        <v>1995</v>
      </c>
      <c r="I99" s="3" t="s">
        <v>7</v>
      </c>
      <c r="J99" s="3" t="s">
        <v>48</v>
      </c>
      <c r="K99" s="14" t="s">
        <v>44</v>
      </c>
      <c r="L99" s="22" t="s">
        <v>173</v>
      </c>
      <c r="M99" s="3" t="s">
        <v>38</v>
      </c>
      <c r="N99" s="3" t="s">
        <v>195</v>
      </c>
      <c r="O99" s="3" t="s">
        <v>317</v>
      </c>
      <c r="S99" s="15"/>
      <c r="T99" s="15"/>
      <c r="U99" s="15" t="s">
        <v>374</v>
      </c>
      <c r="V99" s="15"/>
      <c r="W99" s="4" t="s">
        <v>448</v>
      </c>
    </row>
    <row r="100" spans="2:23" ht="12.75">
      <c r="B100" s="15">
        <v>5</v>
      </c>
      <c r="C100" s="3" t="s">
        <v>119</v>
      </c>
      <c r="D100" s="3">
        <f t="shared" si="12"/>
        <v>0</v>
      </c>
      <c r="E100" s="3" t="str">
        <f t="shared" si="13"/>
        <v>Aug</v>
      </c>
      <c r="F100" s="3">
        <f t="shared" si="14"/>
        <v>0</v>
      </c>
      <c r="G100" s="3" t="str">
        <f t="shared" si="15"/>
        <v>Aug</v>
      </c>
      <c r="H100" s="15">
        <v>1996</v>
      </c>
      <c r="I100" s="3" t="s">
        <v>7</v>
      </c>
      <c r="J100" s="3" t="s">
        <v>48</v>
      </c>
      <c r="K100" s="14" t="s">
        <v>44</v>
      </c>
      <c r="L100" s="22" t="s">
        <v>176</v>
      </c>
      <c r="M100" s="3" t="s">
        <v>53</v>
      </c>
      <c r="R100" s="17" t="s">
        <v>54</v>
      </c>
      <c r="S100" s="15"/>
      <c r="T100" s="15"/>
      <c r="U100" s="15" t="s">
        <v>375</v>
      </c>
      <c r="V100" s="15"/>
      <c r="W100" s="4" t="s">
        <v>448</v>
      </c>
    </row>
    <row r="101" spans="2:23" ht="12.75">
      <c r="B101" s="15">
        <v>8</v>
      </c>
      <c r="C101" s="3" t="s">
        <v>119</v>
      </c>
      <c r="D101" s="3">
        <f t="shared" si="12"/>
        <v>0</v>
      </c>
      <c r="E101" s="3" t="str">
        <f t="shared" si="13"/>
        <v>Aug</v>
      </c>
      <c r="F101" s="3">
        <f t="shared" si="14"/>
        <v>0</v>
      </c>
      <c r="G101" s="3" t="str">
        <f t="shared" si="15"/>
        <v>Aug</v>
      </c>
      <c r="H101" s="15">
        <v>1996</v>
      </c>
      <c r="I101" s="3" t="s">
        <v>7</v>
      </c>
      <c r="J101" s="3" t="s">
        <v>108</v>
      </c>
      <c r="K101" s="14" t="s">
        <v>44</v>
      </c>
      <c r="L101" s="22" t="s">
        <v>173</v>
      </c>
      <c r="M101" s="3" t="s">
        <v>287</v>
      </c>
      <c r="R101" s="17" t="s">
        <v>244</v>
      </c>
      <c r="S101" s="15"/>
      <c r="T101" s="15"/>
      <c r="U101" s="15" t="s">
        <v>281</v>
      </c>
      <c r="V101" s="15"/>
      <c r="W101" s="4" t="s">
        <v>448</v>
      </c>
    </row>
    <row r="102" spans="2:23" ht="12.75">
      <c r="B102" s="15">
        <v>21</v>
      </c>
      <c r="C102" s="3" t="s">
        <v>119</v>
      </c>
      <c r="D102" s="3">
        <f t="shared" si="12"/>
        <v>0</v>
      </c>
      <c r="E102" s="3" t="str">
        <f t="shared" si="13"/>
        <v>Aug</v>
      </c>
      <c r="F102" s="3">
        <f t="shared" si="14"/>
        <v>0</v>
      </c>
      <c r="G102" s="3" t="str">
        <f t="shared" si="15"/>
        <v>Aug</v>
      </c>
      <c r="H102" s="15">
        <v>1996</v>
      </c>
      <c r="I102" s="3" t="s">
        <v>7</v>
      </c>
      <c r="J102" s="3" t="s">
        <v>35</v>
      </c>
      <c r="K102" s="3" t="s">
        <v>44</v>
      </c>
      <c r="L102" s="22" t="s">
        <v>300</v>
      </c>
      <c r="M102" s="3" t="s">
        <v>14</v>
      </c>
      <c r="S102" s="15"/>
      <c r="T102" s="15"/>
      <c r="U102" s="15" t="s">
        <v>376</v>
      </c>
      <c r="V102" s="15"/>
      <c r="W102" s="4" t="s">
        <v>448</v>
      </c>
    </row>
    <row r="103" spans="3:23" ht="12.75">
      <c r="C103" s="3" t="s">
        <v>119</v>
      </c>
      <c r="D103" s="3">
        <f t="shared" si="12"/>
        <v>0</v>
      </c>
      <c r="E103" s="3" t="str">
        <f t="shared" si="13"/>
        <v>Aug</v>
      </c>
      <c r="F103" s="3">
        <f t="shared" si="14"/>
        <v>0</v>
      </c>
      <c r="G103" s="3" t="str">
        <f t="shared" si="15"/>
        <v>Aug</v>
      </c>
      <c r="H103" s="15">
        <v>1996</v>
      </c>
      <c r="I103" s="3" t="s">
        <v>7</v>
      </c>
      <c r="J103" s="3" t="s">
        <v>270</v>
      </c>
      <c r="K103" s="3" t="s">
        <v>44</v>
      </c>
      <c r="L103" s="22" t="s">
        <v>176</v>
      </c>
      <c r="M103" s="3" t="s">
        <v>8</v>
      </c>
      <c r="O103" s="3" t="s">
        <v>241</v>
      </c>
      <c r="S103" s="15"/>
      <c r="T103" s="15"/>
      <c r="U103" s="15" t="s">
        <v>282</v>
      </c>
      <c r="V103" s="15"/>
      <c r="W103" s="4" t="s">
        <v>448</v>
      </c>
    </row>
    <row r="104" spans="3:23" ht="12.75">
      <c r="C104" s="3" t="s">
        <v>119</v>
      </c>
      <c r="D104" s="3">
        <f t="shared" si="12"/>
        <v>0</v>
      </c>
      <c r="E104" s="3" t="str">
        <f t="shared" si="13"/>
        <v>Aug</v>
      </c>
      <c r="F104" s="3">
        <f t="shared" si="14"/>
        <v>0</v>
      </c>
      <c r="G104" s="3" t="str">
        <f t="shared" si="15"/>
        <v>Aug</v>
      </c>
      <c r="H104" s="15">
        <v>1996</v>
      </c>
      <c r="I104" s="3" t="s">
        <v>7</v>
      </c>
      <c r="J104" s="3" t="s">
        <v>48</v>
      </c>
      <c r="K104" s="14" t="s">
        <v>44</v>
      </c>
      <c r="L104" s="22" t="s">
        <v>289</v>
      </c>
      <c r="M104" s="3" t="s">
        <v>55</v>
      </c>
      <c r="R104" s="3" t="s">
        <v>56</v>
      </c>
      <c r="S104" s="15"/>
      <c r="T104" s="15"/>
      <c r="U104" s="15" t="s">
        <v>283</v>
      </c>
      <c r="V104" s="15"/>
      <c r="W104" s="4" t="s">
        <v>448</v>
      </c>
    </row>
    <row r="105" spans="3:23" ht="12.75">
      <c r="C105" s="3" t="s">
        <v>135</v>
      </c>
      <c r="D105" s="3">
        <f t="shared" si="12"/>
        <v>0</v>
      </c>
      <c r="E105" s="3" t="str">
        <f t="shared" si="13"/>
        <v>Dec</v>
      </c>
      <c r="F105" s="3">
        <f t="shared" si="14"/>
        <v>0</v>
      </c>
      <c r="G105" s="3" t="str">
        <f t="shared" si="15"/>
        <v>Dec</v>
      </c>
      <c r="H105" s="15">
        <v>1996</v>
      </c>
      <c r="I105" s="3" t="s">
        <v>9</v>
      </c>
      <c r="J105" s="3" t="s">
        <v>89</v>
      </c>
      <c r="K105" s="3" t="s">
        <v>44</v>
      </c>
      <c r="L105" s="22" t="s">
        <v>181</v>
      </c>
      <c r="M105" s="3" t="s">
        <v>25</v>
      </c>
      <c r="O105" s="3" t="s">
        <v>317</v>
      </c>
      <c r="S105" s="15"/>
      <c r="T105" s="15"/>
      <c r="U105" s="15" t="s">
        <v>377</v>
      </c>
      <c r="V105" s="15"/>
      <c r="W105" s="4" t="s">
        <v>448</v>
      </c>
    </row>
    <row r="106" spans="3:23" ht="12.75">
      <c r="C106" s="3" t="s">
        <v>118</v>
      </c>
      <c r="D106" s="3">
        <f t="shared" si="12"/>
        <v>0</v>
      </c>
      <c r="E106" s="3" t="str">
        <f t="shared" si="13"/>
        <v>Jul</v>
      </c>
      <c r="F106" s="3">
        <f t="shared" si="14"/>
        <v>0</v>
      </c>
      <c r="G106" s="3" t="str">
        <f t="shared" si="15"/>
        <v>Jul</v>
      </c>
      <c r="H106" s="15">
        <v>1996</v>
      </c>
      <c r="I106" s="3" t="s">
        <v>7</v>
      </c>
      <c r="J106" s="3" t="s">
        <v>107</v>
      </c>
      <c r="K106" s="14" t="s">
        <v>44</v>
      </c>
      <c r="L106" s="22" t="s">
        <v>302</v>
      </c>
      <c r="M106" s="3" t="s">
        <v>8</v>
      </c>
      <c r="O106" s="3" t="s">
        <v>338</v>
      </c>
      <c r="S106" s="15"/>
      <c r="T106" s="15"/>
      <c r="U106" s="15" t="s">
        <v>378</v>
      </c>
      <c r="V106" s="15"/>
      <c r="W106" s="4" t="s">
        <v>448</v>
      </c>
    </row>
    <row r="107" spans="3:23" ht="12.75">
      <c r="C107" s="3" t="s">
        <v>118</v>
      </c>
      <c r="D107" s="3">
        <f t="shared" si="12"/>
        <v>0</v>
      </c>
      <c r="E107" s="3" t="str">
        <f t="shared" si="13"/>
        <v>Jul</v>
      </c>
      <c r="F107" s="3">
        <f t="shared" si="14"/>
        <v>0</v>
      </c>
      <c r="G107" s="3" t="str">
        <f t="shared" si="15"/>
        <v>Jul</v>
      </c>
      <c r="H107" s="15">
        <v>1996</v>
      </c>
      <c r="I107" s="3" t="s">
        <v>7</v>
      </c>
      <c r="J107" s="3" t="s">
        <v>386</v>
      </c>
      <c r="K107" s="3" t="s">
        <v>44</v>
      </c>
      <c r="L107" s="22" t="s">
        <v>299</v>
      </c>
      <c r="M107" s="3" t="s">
        <v>8</v>
      </c>
      <c r="O107" s="3" t="s">
        <v>242</v>
      </c>
      <c r="S107" s="15"/>
      <c r="T107" s="15"/>
      <c r="U107" s="15"/>
      <c r="V107" s="15"/>
      <c r="W107" s="4" t="s">
        <v>448</v>
      </c>
    </row>
    <row r="108" spans="2:23" ht="12.75">
      <c r="B108" s="16"/>
      <c r="C108" s="14" t="s">
        <v>140</v>
      </c>
      <c r="D108" s="3">
        <f t="shared" si="12"/>
        <v>0</v>
      </c>
      <c r="E108" s="3" t="str">
        <f t="shared" si="13"/>
        <v>Oct</v>
      </c>
      <c r="F108" s="3">
        <f t="shared" si="14"/>
        <v>0</v>
      </c>
      <c r="G108" s="3" t="str">
        <f t="shared" si="15"/>
        <v>Oct</v>
      </c>
      <c r="H108" s="16">
        <v>1996</v>
      </c>
      <c r="I108" s="14" t="s">
        <v>9</v>
      </c>
      <c r="J108" s="14" t="s">
        <v>92</v>
      </c>
      <c r="K108" s="3" t="s">
        <v>44</v>
      </c>
      <c r="L108" s="35" t="s">
        <v>295</v>
      </c>
      <c r="M108" s="14" t="s">
        <v>85</v>
      </c>
      <c r="N108" s="14"/>
      <c r="O108" s="14" t="s">
        <v>263</v>
      </c>
      <c r="R108" s="3" t="s">
        <v>262</v>
      </c>
      <c r="S108" s="15"/>
      <c r="T108" s="15"/>
      <c r="U108" s="15"/>
      <c r="V108" s="15"/>
      <c r="W108" s="4" t="s">
        <v>448</v>
      </c>
    </row>
    <row r="109" spans="3:23" ht="12.75">
      <c r="C109" s="3" t="s">
        <v>134</v>
      </c>
      <c r="D109" s="3">
        <f t="shared" si="12"/>
        <v>0</v>
      </c>
      <c r="E109" s="3" t="str">
        <f t="shared" si="13"/>
        <v>Sept</v>
      </c>
      <c r="F109" s="3">
        <f t="shared" si="14"/>
        <v>0</v>
      </c>
      <c r="G109" s="3" t="str">
        <f t="shared" si="15"/>
        <v>Sept</v>
      </c>
      <c r="H109" s="16">
        <v>1996</v>
      </c>
      <c r="I109" s="14" t="s">
        <v>32</v>
      </c>
      <c r="J109" s="14" t="s">
        <v>288</v>
      </c>
      <c r="K109" s="3" t="s">
        <v>44</v>
      </c>
      <c r="L109" s="35" t="s">
        <v>303</v>
      </c>
      <c r="M109" s="14" t="s">
        <v>122</v>
      </c>
      <c r="N109" s="14"/>
      <c r="O109" s="14" t="s">
        <v>233</v>
      </c>
      <c r="S109" s="15"/>
      <c r="T109" s="15"/>
      <c r="U109" s="15"/>
      <c r="V109" s="15"/>
      <c r="W109" s="4" t="s">
        <v>448</v>
      </c>
    </row>
    <row r="110" spans="3:23" ht="12.75">
      <c r="C110" s="3" t="s">
        <v>134</v>
      </c>
      <c r="D110" s="3">
        <f t="shared" si="12"/>
        <v>0</v>
      </c>
      <c r="E110" s="3" t="str">
        <f t="shared" si="13"/>
        <v>Sept</v>
      </c>
      <c r="F110" s="3">
        <f t="shared" si="14"/>
        <v>0</v>
      </c>
      <c r="G110" s="3" t="str">
        <f t="shared" si="15"/>
        <v>Sept</v>
      </c>
      <c r="H110" s="15">
        <v>1996</v>
      </c>
      <c r="I110" s="3" t="s">
        <v>9</v>
      </c>
      <c r="J110" s="3" t="s">
        <v>344</v>
      </c>
      <c r="K110" s="3" t="s">
        <v>44</v>
      </c>
      <c r="L110" s="22" t="s">
        <v>173</v>
      </c>
      <c r="M110" s="3" t="s">
        <v>347</v>
      </c>
      <c r="S110" s="15"/>
      <c r="T110" s="15"/>
      <c r="U110" s="15"/>
      <c r="V110" s="15"/>
      <c r="W110" s="4" t="s">
        <v>448</v>
      </c>
    </row>
    <row r="111" spans="3:23" ht="12.75">
      <c r="C111" s="3" t="s">
        <v>13</v>
      </c>
      <c r="D111" s="3">
        <f t="shared" si="12"/>
        <v>0</v>
      </c>
      <c r="E111" s="3">
        <f t="shared" si="13"/>
        <v>0</v>
      </c>
      <c r="F111" s="3" t="str">
        <f t="shared" si="14"/>
        <v>Sum</v>
      </c>
      <c r="G111" s="3" t="str">
        <f t="shared" si="15"/>
        <v>Sum</v>
      </c>
      <c r="H111" s="15">
        <v>1996</v>
      </c>
      <c r="I111" s="3" t="s">
        <v>7</v>
      </c>
      <c r="J111" s="3" t="s">
        <v>270</v>
      </c>
      <c r="K111" s="3" t="s">
        <v>44</v>
      </c>
      <c r="L111" s="22" t="s">
        <v>176</v>
      </c>
      <c r="M111" s="3" t="s">
        <v>14</v>
      </c>
      <c r="S111" s="15"/>
      <c r="T111" s="15"/>
      <c r="U111" s="15"/>
      <c r="V111" s="15"/>
      <c r="W111" s="4" t="s">
        <v>448</v>
      </c>
    </row>
    <row r="112" spans="3:23" ht="12.75">
      <c r="C112" s="3" t="s">
        <v>13</v>
      </c>
      <c r="D112" s="3">
        <f t="shared" si="12"/>
        <v>0</v>
      </c>
      <c r="E112" s="3">
        <f t="shared" si="13"/>
        <v>0</v>
      </c>
      <c r="F112" s="3" t="str">
        <f t="shared" si="14"/>
        <v>Sum</v>
      </c>
      <c r="G112" s="3" t="str">
        <f t="shared" si="15"/>
        <v>Sum</v>
      </c>
      <c r="H112" s="15">
        <v>1996</v>
      </c>
      <c r="I112" s="3" t="s">
        <v>7</v>
      </c>
      <c r="J112" s="3" t="s">
        <v>35</v>
      </c>
      <c r="K112" s="3" t="s">
        <v>44</v>
      </c>
      <c r="L112" s="22" t="s">
        <v>301</v>
      </c>
      <c r="M112" s="3" t="s">
        <v>14</v>
      </c>
      <c r="O112" s="3" t="s">
        <v>243</v>
      </c>
      <c r="S112" s="15"/>
      <c r="T112" s="15"/>
      <c r="U112" s="15"/>
      <c r="V112" s="15"/>
      <c r="W112" s="4" t="s">
        <v>448</v>
      </c>
    </row>
    <row r="113" spans="3:23" ht="12.75">
      <c r="C113" s="3" t="s">
        <v>13</v>
      </c>
      <c r="D113" s="3">
        <f t="shared" si="12"/>
        <v>0</v>
      </c>
      <c r="E113" s="3">
        <f t="shared" si="13"/>
        <v>0</v>
      </c>
      <c r="F113" s="3" t="str">
        <f t="shared" si="14"/>
        <v>Sum</v>
      </c>
      <c r="G113" s="3" t="str">
        <f t="shared" si="15"/>
        <v>Sum</v>
      </c>
      <c r="H113" s="15">
        <v>1996</v>
      </c>
      <c r="I113" s="3" t="s">
        <v>7</v>
      </c>
      <c r="J113" s="3" t="s">
        <v>96</v>
      </c>
      <c r="K113" s="14" t="s">
        <v>44</v>
      </c>
      <c r="L113" s="22" t="s">
        <v>469</v>
      </c>
      <c r="M113" s="3" t="s">
        <v>97</v>
      </c>
      <c r="N113" s="3" t="s">
        <v>14</v>
      </c>
      <c r="S113" s="15"/>
      <c r="T113" s="15"/>
      <c r="U113" s="15"/>
      <c r="V113" s="15"/>
      <c r="W113" s="4" t="s">
        <v>448</v>
      </c>
    </row>
    <row r="114" spans="2:23" ht="12.75">
      <c r="B114" s="15">
        <v>10</v>
      </c>
      <c r="C114" s="3" t="s">
        <v>119</v>
      </c>
      <c r="D114" s="3">
        <f t="shared" si="12"/>
        <v>0</v>
      </c>
      <c r="E114" s="3" t="str">
        <f t="shared" si="13"/>
        <v>Aug</v>
      </c>
      <c r="F114" s="3">
        <f t="shared" si="14"/>
        <v>0</v>
      </c>
      <c r="G114" s="3" t="str">
        <f t="shared" si="15"/>
        <v>Aug</v>
      </c>
      <c r="H114" s="15">
        <v>1997</v>
      </c>
      <c r="I114" s="3" t="s">
        <v>7</v>
      </c>
      <c r="J114" s="3" t="s">
        <v>19</v>
      </c>
      <c r="K114" s="3" t="s">
        <v>44</v>
      </c>
      <c r="L114" s="22" t="s">
        <v>173</v>
      </c>
      <c r="M114" s="3" t="s">
        <v>20</v>
      </c>
      <c r="O114" s="3" t="s">
        <v>322</v>
      </c>
      <c r="S114" s="15"/>
      <c r="T114" s="15"/>
      <c r="U114" s="15"/>
      <c r="V114" s="15"/>
      <c r="W114" s="4" t="s">
        <v>448</v>
      </c>
    </row>
    <row r="115" spans="2:23" ht="12.75">
      <c r="B115" s="15">
        <v>14</v>
      </c>
      <c r="C115" s="3" t="s">
        <v>119</v>
      </c>
      <c r="D115" s="3">
        <f t="shared" si="12"/>
        <v>0</v>
      </c>
      <c r="E115" s="3" t="str">
        <f t="shared" si="13"/>
        <v>Aug</v>
      </c>
      <c r="F115" s="3">
        <f t="shared" si="14"/>
        <v>0</v>
      </c>
      <c r="G115" s="3" t="str">
        <f t="shared" si="15"/>
        <v>Aug</v>
      </c>
      <c r="H115" s="15">
        <v>1997</v>
      </c>
      <c r="I115" s="3" t="s">
        <v>9</v>
      </c>
      <c r="J115" s="3" t="s">
        <v>60</v>
      </c>
      <c r="K115" s="3" t="s">
        <v>44</v>
      </c>
      <c r="L115" s="22" t="s">
        <v>173</v>
      </c>
      <c r="M115" s="3" t="s">
        <v>66</v>
      </c>
      <c r="R115" s="3" t="s">
        <v>247</v>
      </c>
      <c r="S115" s="15"/>
      <c r="T115" s="15"/>
      <c r="U115" s="15"/>
      <c r="V115" s="15"/>
      <c r="W115" s="4" t="s">
        <v>448</v>
      </c>
    </row>
    <row r="116" spans="2:23" ht="12.75">
      <c r="B116" s="15">
        <v>14</v>
      </c>
      <c r="C116" s="3" t="s">
        <v>119</v>
      </c>
      <c r="D116" s="3">
        <f t="shared" si="12"/>
        <v>0</v>
      </c>
      <c r="E116" s="3" t="str">
        <f t="shared" si="13"/>
        <v>Aug</v>
      </c>
      <c r="F116" s="3">
        <f t="shared" si="14"/>
        <v>0</v>
      </c>
      <c r="G116" s="3" t="str">
        <f t="shared" si="15"/>
        <v>Aug</v>
      </c>
      <c r="H116" s="15">
        <v>1997</v>
      </c>
      <c r="I116" s="3" t="s">
        <v>9</v>
      </c>
      <c r="J116" s="3" t="s">
        <v>115</v>
      </c>
      <c r="K116" s="3" t="s">
        <v>44</v>
      </c>
      <c r="L116" s="22" t="s">
        <v>297</v>
      </c>
      <c r="M116" s="3" t="s">
        <v>106</v>
      </c>
      <c r="O116" s="3" t="s">
        <v>319</v>
      </c>
      <c r="Q116" s="14" t="s">
        <v>265</v>
      </c>
      <c r="R116" s="3" t="s">
        <v>248</v>
      </c>
      <c r="S116" s="15"/>
      <c r="T116" s="15"/>
      <c r="U116" s="15"/>
      <c r="V116" s="15"/>
      <c r="W116" s="4" t="s">
        <v>448</v>
      </c>
    </row>
    <row r="117" spans="3:23" ht="12.75">
      <c r="C117" s="3" t="s">
        <v>119</v>
      </c>
      <c r="D117" s="3">
        <f t="shared" si="12"/>
        <v>0</v>
      </c>
      <c r="E117" s="3" t="str">
        <f t="shared" si="13"/>
        <v>Aug</v>
      </c>
      <c r="F117" s="3">
        <f t="shared" si="14"/>
        <v>0</v>
      </c>
      <c r="G117" s="3" t="str">
        <f t="shared" si="15"/>
        <v>Aug</v>
      </c>
      <c r="H117" s="15">
        <v>1997</v>
      </c>
      <c r="I117" s="3" t="s">
        <v>32</v>
      </c>
      <c r="J117" s="3" t="s">
        <v>67</v>
      </c>
      <c r="K117" s="3" t="s">
        <v>44</v>
      </c>
      <c r="L117" s="22" t="s">
        <v>176</v>
      </c>
      <c r="M117" s="3" t="s">
        <v>68</v>
      </c>
      <c r="O117" s="3" t="s">
        <v>232</v>
      </c>
      <c r="S117" s="15"/>
      <c r="T117" s="15"/>
      <c r="U117" s="15"/>
      <c r="V117" s="15"/>
      <c r="W117" s="4" t="s">
        <v>448</v>
      </c>
    </row>
    <row r="118" spans="2:23" ht="12.75">
      <c r="B118" s="15">
        <v>6</v>
      </c>
      <c r="C118" s="3" t="s">
        <v>135</v>
      </c>
      <c r="D118" s="3">
        <f t="shared" si="12"/>
        <v>0</v>
      </c>
      <c r="E118" s="3" t="str">
        <f t="shared" si="13"/>
        <v>Dec</v>
      </c>
      <c r="F118" s="3">
        <f t="shared" si="14"/>
        <v>0</v>
      </c>
      <c r="G118" s="3" t="str">
        <f t="shared" si="15"/>
        <v>Dec</v>
      </c>
      <c r="H118" s="15">
        <v>1997</v>
      </c>
      <c r="I118" s="3" t="s">
        <v>32</v>
      </c>
      <c r="J118" s="3" t="s">
        <v>73</v>
      </c>
      <c r="K118" s="3" t="s">
        <v>44</v>
      </c>
      <c r="L118" s="22" t="s">
        <v>173</v>
      </c>
      <c r="M118" s="3" t="s">
        <v>74</v>
      </c>
      <c r="O118" s="3" t="s">
        <v>75</v>
      </c>
      <c r="S118" s="15"/>
      <c r="T118" s="15"/>
      <c r="U118" s="15"/>
      <c r="V118" s="15"/>
      <c r="W118" s="4" t="s">
        <v>448</v>
      </c>
    </row>
    <row r="119" spans="3:23" ht="12.75">
      <c r="C119" s="3" t="s">
        <v>136</v>
      </c>
      <c r="D119" s="3" t="str">
        <f t="shared" si="12"/>
        <v>Feb</v>
      </c>
      <c r="E119" s="3">
        <f t="shared" si="13"/>
        <v>0</v>
      </c>
      <c r="F119" s="3">
        <f t="shared" si="14"/>
        <v>0</v>
      </c>
      <c r="G119" s="3" t="str">
        <f t="shared" si="15"/>
        <v>Feb</v>
      </c>
      <c r="H119" s="15">
        <v>1997</v>
      </c>
      <c r="I119" s="3" t="s">
        <v>32</v>
      </c>
      <c r="J119" s="3" t="s">
        <v>73</v>
      </c>
      <c r="K119" s="3" t="s">
        <v>44</v>
      </c>
      <c r="L119" s="22" t="s">
        <v>173</v>
      </c>
      <c r="M119" s="3" t="s">
        <v>146</v>
      </c>
      <c r="O119" s="3" t="s">
        <v>149</v>
      </c>
      <c r="S119" s="15"/>
      <c r="T119" s="15"/>
      <c r="U119" s="15"/>
      <c r="V119" s="15"/>
      <c r="W119" s="4" t="s">
        <v>448</v>
      </c>
    </row>
    <row r="120" spans="3:23" ht="12.75">
      <c r="C120" s="14" t="s">
        <v>137</v>
      </c>
      <c r="D120" s="3" t="str">
        <f t="shared" si="12"/>
        <v>Jan</v>
      </c>
      <c r="E120" s="3">
        <f t="shared" si="13"/>
        <v>0</v>
      </c>
      <c r="F120" s="3">
        <f t="shared" si="14"/>
        <v>0</v>
      </c>
      <c r="G120" s="3" t="str">
        <f t="shared" si="15"/>
        <v>Jan</v>
      </c>
      <c r="H120" s="16">
        <v>1997</v>
      </c>
      <c r="I120" s="14" t="s">
        <v>123</v>
      </c>
      <c r="J120" s="3" t="s">
        <v>321</v>
      </c>
      <c r="K120" s="3" t="s">
        <v>44</v>
      </c>
      <c r="L120" s="35" t="s">
        <v>173</v>
      </c>
      <c r="M120" s="14" t="s">
        <v>122</v>
      </c>
      <c r="N120" s="14"/>
      <c r="O120" s="14" t="s">
        <v>316</v>
      </c>
      <c r="S120" s="15"/>
      <c r="T120" s="15"/>
      <c r="U120" s="15"/>
      <c r="V120" s="15"/>
      <c r="W120" s="4" t="s">
        <v>448</v>
      </c>
    </row>
    <row r="121" spans="2:23" ht="12.75">
      <c r="B121" s="15">
        <v>20</v>
      </c>
      <c r="C121" s="3" t="s">
        <v>118</v>
      </c>
      <c r="D121" s="3">
        <f t="shared" si="12"/>
        <v>0</v>
      </c>
      <c r="E121" s="3" t="str">
        <f t="shared" si="13"/>
        <v>Jul</v>
      </c>
      <c r="F121" s="3">
        <f t="shared" si="14"/>
        <v>0</v>
      </c>
      <c r="G121" s="3" t="str">
        <f t="shared" si="15"/>
        <v>Jul</v>
      </c>
      <c r="H121" s="15">
        <v>1997</v>
      </c>
      <c r="I121" s="3" t="s">
        <v>7</v>
      </c>
      <c r="J121" s="3" t="s">
        <v>90</v>
      </c>
      <c r="K121" s="14" t="s">
        <v>44</v>
      </c>
      <c r="L121" s="22" t="s">
        <v>173</v>
      </c>
      <c r="M121" s="3" t="s">
        <v>347</v>
      </c>
      <c r="R121" s="3" t="s">
        <v>91</v>
      </c>
      <c r="S121" s="15"/>
      <c r="T121" s="15"/>
      <c r="U121" s="15"/>
      <c r="V121" s="15"/>
      <c r="W121" s="4" t="s">
        <v>448</v>
      </c>
    </row>
    <row r="122" spans="3:23" ht="12.75">
      <c r="C122" s="3" t="s">
        <v>118</v>
      </c>
      <c r="D122" s="3">
        <f t="shared" si="12"/>
        <v>0</v>
      </c>
      <c r="E122" s="3" t="str">
        <f t="shared" si="13"/>
        <v>Jul</v>
      </c>
      <c r="F122" s="3">
        <f t="shared" si="14"/>
        <v>0</v>
      </c>
      <c r="G122" s="3" t="str">
        <f t="shared" si="15"/>
        <v>Jul</v>
      </c>
      <c r="H122" s="15">
        <v>1997</v>
      </c>
      <c r="I122" s="3" t="s">
        <v>9</v>
      </c>
      <c r="J122" s="3" t="s">
        <v>10</v>
      </c>
      <c r="K122" s="3" t="s">
        <v>180</v>
      </c>
      <c r="M122" s="3" t="s">
        <v>11</v>
      </c>
      <c r="N122" s="3" t="s">
        <v>196</v>
      </c>
      <c r="S122" s="15"/>
      <c r="T122" s="15"/>
      <c r="U122" s="15"/>
      <c r="V122" s="15"/>
      <c r="W122" s="4" t="s">
        <v>448</v>
      </c>
    </row>
    <row r="123" spans="2:23" ht="12.75">
      <c r="B123" s="15">
        <v>14</v>
      </c>
      <c r="C123" s="14" t="s">
        <v>133</v>
      </c>
      <c r="D123" s="3" t="str">
        <f t="shared" si="12"/>
        <v>Jun</v>
      </c>
      <c r="E123" s="3">
        <f t="shared" si="13"/>
        <v>0</v>
      </c>
      <c r="F123" s="3">
        <f t="shared" si="14"/>
        <v>0</v>
      </c>
      <c r="G123" s="3" t="str">
        <f t="shared" si="15"/>
        <v>Jun</v>
      </c>
      <c r="H123" s="16">
        <v>1997</v>
      </c>
      <c r="I123" s="14" t="s">
        <v>9</v>
      </c>
      <c r="J123" s="14" t="s">
        <v>153</v>
      </c>
      <c r="K123" s="3" t="s">
        <v>44</v>
      </c>
      <c r="L123" s="35" t="s">
        <v>173</v>
      </c>
      <c r="M123" s="14" t="s">
        <v>152</v>
      </c>
      <c r="N123" s="14"/>
      <c r="O123" s="14"/>
      <c r="P123" s="3" t="s">
        <v>159</v>
      </c>
      <c r="S123" s="15"/>
      <c r="T123" s="15"/>
      <c r="U123" s="15"/>
      <c r="V123" s="15"/>
      <c r="W123" s="4" t="s">
        <v>448</v>
      </c>
    </row>
    <row r="124" spans="2:23" ht="12.75">
      <c r="B124" s="15">
        <v>29</v>
      </c>
      <c r="C124" s="3" t="s">
        <v>133</v>
      </c>
      <c r="D124" s="3" t="str">
        <f t="shared" si="12"/>
        <v>Jun</v>
      </c>
      <c r="E124" s="3">
        <f t="shared" si="13"/>
        <v>0</v>
      </c>
      <c r="F124" s="3">
        <f t="shared" si="14"/>
        <v>0</v>
      </c>
      <c r="G124" s="3" t="str">
        <f t="shared" si="15"/>
        <v>Jun</v>
      </c>
      <c r="H124" s="15">
        <v>1997</v>
      </c>
      <c r="I124" s="3" t="s">
        <v>32</v>
      </c>
      <c r="J124" s="3" t="s">
        <v>73</v>
      </c>
      <c r="K124" s="3" t="s">
        <v>379</v>
      </c>
      <c r="L124" s="22" t="s">
        <v>173</v>
      </c>
      <c r="M124" s="3" t="s">
        <v>146</v>
      </c>
      <c r="O124" s="3" t="s">
        <v>336</v>
      </c>
      <c r="S124" s="15"/>
      <c r="T124" s="15"/>
      <c r="U124" s="15"/>
      <c r="V124" s="15"/>
      <c r="W124" s="4" t="s">
        <v>448</v>
      </c>
    </row>
    <row r="125" spans="3:23" ht="12.75">
      <c r="C125" s="3" t="s">
        <v>133</v>
      </c>
      <c r="D125" s="3" t="str">
        <f t="shared" si="12"/>
        <v>Jun</v>
      </c>
      <c r="E125" s="3">
        <f t="shared" si="13"/>
        <v>0</v>
      </c>
      <c r="F125" s="3">
        <f t="shared" si="14"/>
        <v>0</v>
      </c>
      <c r="G125" s="3" t="str">
        <f t="shared" si="15"/>
        <v>Jun</v>
      </c>
      <c r="H125" s="15">
        <v>1997</v>
      </c>
      <c r="I125" s="3" t="s">
        <v>7</v>
      </c>
      <c r="J125" s="3" t="s">
        <v>278</v>
      </c>
      <c r="K125" s="3" t="s">
        <v>44</v>
      </c>
      <c r="L125" s="22" t="s">
        <v>304</v>
      </c>
      <c r="M125" s="3" t="s">
        <v>34</v>
      </c>
      <c r="S125" s="15"/>
      <c r="T125" s="15"/>
      <c r="U125" s="15"/>
      <c r="V125" s="15"/>
      <c r="W125" s="4" t="s">
        <v>448</v>
      </c>
    </row>
    <row r="126" spans="2:23" ht="12.75">
      <c r="B126" s="15">
        <v>3</v>
      </c>
      <c r="C126" s="3" t="s">
        <v>138</v>
      </c>
      <c r="D126" s="3" t="str">
        <f t="shared" si="12"/>
        <v>Mar</v>
      </c>
      <c r="E126" s="3">
        <f t="shared" si="13"/>
        <v>0</v>
      </c>
      <c r="F126" s="3">
        <f t="shared" si="14"/>
        <v>0</v>
      </c>
      <c r="G126" s="3" t="str">
        <f t="shared" si="15"/>
        <v>Mar</v>
      </c>
      <c r="H126" s="15">
        <v>1997</v>
      </c>
      <c r="I126" s="3" t="s">
        <v>7</v>
      </c>
      <c r="J126" s="3" t="s">
        <v>35</v>
      </c>
      <c r="K126" s="3" t="s">
        <v>44</v>
      </c>
      <c r="L126" s="22" t="s">
        <v>245</v>
      </c>
      <c r="M126" s="3" t="s">
        <v>8</v>
      </c>
      <c r="S126" s="15"/>
      <c r="T126" s="15"/>
      <c r="U126" s="15"/>
      <c r="V126" s="15"/>
      <c r="W126" s="4" t="s">
        <v>448</v>
      </c>
    </row>
    <row r="127" spans="3:23" ht="12.75">
      <c r="C127" s="3" t="s">
        <v>138</v>
      </c>
      <c r="D127" s="3" t="str">
        <f t="shared" si="12"/>
        <v>Mar</v>
      </c>
      <c r="E127" s="3">
        <f t="shared" si="13"/>
        <v>0</v>
      </c>
      <c r="F127" s="3">
        <f t="shared" si="14"/>
        <v>0</v>
      </c>
      <c r="G127" s="3" t="str">
        <f t="shared" si="15"/>
        <v>Mar</v>
      </c>
      <c r="H127" s="15">
        <v>1997</v>
      </c>
      <c r="I127" s="3" t="s">
        <v>7</v>
      </c>
      <c r="J127" s="3" t="s">
        <v>35</v>
      </c>
      <c r="K127" s="3" t="s">
        <v>44</v>
      </c>
      <c r="L127" s="22" t="s">
        <v>245</v>
      </c>
      <c r="M127" s="3" t="s">
        <v>8</v>
      </c>
      <c r="O127" s="3" t="s">
        <v>324</v>
      </c>
      <c r="S127" s="15"/>
      <c r="T127" s="15"/>
      <c r="U127" s="15"/>
      <c r="V127" s="15"/>
      <c r="W127" s="4" t="s">
        <v>448</v>
      </c>
    </row>
    <row r="128" spans="2:23" ht="12.75">
      <c r="B128" s="16">
        <v>4</v>
      </c>
      <c r="C128" s="14" t="s">
        <v>134</v>
      </c>
      <c r="D128" s="3">
        <f t="shared" si="12"/>
        <v>0</v>
      </c>
      <c r="E128" s="3" t="str">
        <f t="shared" si="13"/>
        <v>Sept</v>
      </c>
      <c r="F128" s="3">
        <f t="shared" si="14"/>
        <v>0</v>
      </c>
      <c r="G128" s="3" t="str">
        <f t="shared" si="15"/>
        <v>Sept</v>
      </c>
      <c r="H128" s="16">
        <v>1997</v>
      </c>
      <c r="I128" s="14" t="s">
        <v>7</v>
      </c>
      <c r="J128" s="14" t="s">
        <v>46</v>
      </c>
      <c r="K128" s="3" t="s">
        <v>44</v>
      </c>
      <c r="L128" s="35" t="s">
        <v>295</v>
      </c>
      <c r="M128" s="14" t="s">
        <v>30</v>
      </c>
      <c r="N128" s="14"/>
      <c r="O128" s="14"/>
      <c r="R128" s="3" t="s">
        <v>264</v>
      </c>
      <c r="S128" s="15"/>
      <c r="T128" s="15"/>
      <c r="U128" s="15"/>
      <c r="V128" s="15"/>
      <c r="W128" s="4" t="s">
        <v>448</v>
      </c>
    </row>
    <row r="129" spans="2:23" ht="12.75">
      <c r="B129" s="15">
        <v>8</v>
      </c>
      <c r="C129" s="3" t="s">
        <v>134</v>
      </c>
      <c r="D129" s="3">
        <f t="shared" si="12"/>
        <v>0</v>
      </c>
      <c r="E129" s="3" t="str">
        <f t="shared" si="13"/>
        <v>Sept</v>
      </c>
      <c r="F129" s="3">
        <f t="shared" si="14"/>
        <v>0</v>
      </c>
      <c r="G129" s="3" t="str">
        <f t="shared" si="15"/>
        <v>Sept</v>
      </c>
      <c r="H129" s="15">
        <v>1997</v>
      </c>
      <c r="I129" s="3" t="s">
        <v>7</v>
      </c>
      <c r="J129" s="3" t="s">
        <v>29</v>
      </c>
      <c r="K129" s="3" t="s">
        <v>44</v>
      </c>
      <c r="L129" s="22" t="s">
        <v>176</v>
      </c>
      <c r="M129" s="3" t="s">
        <v>30</v>
      </c>
      <c r="S129" s="15"/>
      <c r="T129" s="15"/>
      <c r="U129" s="15"/>
      <c r="V129" s="15"/>
      <c r="W129" s="4" t="s">
        <v>448</v>
      </c>
    </row>
    <row r="130" spans="3:23" ht="12.75" customHeight="1">
      <c r="C130" s="3" t="s">
        <v>134</v>
      </c>
      <c r="D130" s="3">
        <f aca="true" t="shared" si="16" ref="D130:D161">IF(C130="January","Jan",IF(C130="February","Feb",IF(C130="March","Mar",IF(C130="April","Apr",IF(C130="May","May",IF(C130="June","Jun",0))))))</f>
        <v>0</v>
      </c>
      <c r="E130" s="3" t="str">
        <f aca="true" t="shared" si="17" ref="E130:E161">IF(C130="July","Jul",IF(C130="August","Aug",IF(C130="September","Sept",IF(C130="October","Oct",IF(C130="November","Nov",IF(C130="December","Dec",0))))))</f>
        <v>Sept</v>
      </c>
      <c r="F130" s="3">
        <f aca="true" t="shared" si="18" ref="F130:F161">IF(C130="Summer","Sum",IF(C130="Fall","Fall",IF(C130="Winter","Wint",IF(C130="Spring","Spring",0))))</f>
        <v>0</v>
      </c>
      <c r="G130" s="3" t="str">
        <f aca="true" t="shared" si="19" ref="G130:G161">IF(AND(D130=0,E130=0,F130=0),"notavl",IF(AND(D130=0,E130=0),F130,IF(AND(E130=0,F130=0),D130,IF(AND(D130=0,F130=0),E130,"Error"))))</f>
        <v>Sept</v>
      </c>
      <c r="H130" s="16">
        <v>1997</v>
      </c>
      <c r="I130" s="14" t="s">
        <v>32</v>
      </c>
      <c r="J130" s="14" t="s">
        <v>276</v>
      </c>
      <c r="K130" s="3" t="s">
        <v>44</v>
      </c>
      <c r="L130" s="35" t="s">
        <v>173</v>
      </c>
      <c r="M130" s="14" t="s">
        <v>122</v>
      </c>
      <c r="N130" s="14"/>
      <c r="O130" s="14" t="s">
        <v>246</v>
      </c>
      <c r="S130" s="15"/>
      <c r="T130" s="15"/>
      <c r="U130" s="15"/>
      <c r="V130" s="15"/>
      <c r="W130" s="4" t="s">
        <v>448</v>
      </c>
    </row>
    <row r="131" spans="2:23" ht="12.75">
      <c r="B131" s="15">
        <v>4</v>
      </c>
      <c r="C131" s="3" t="s">
        <v>79</v>
      </c>
      <c r="D131" s="3" t="str">
        <f t="shared" si="16"/>
        <v>Apr</v>
      </c>
      <c r="E131" s="3">
        <f t="shared" si="17"/>
        <v>0</v>
      </c>
      <c r="F131" s="3">
        <f t="shared" si="18"/>
        <v>0</v>
      </c>
      <c r="G131" s="3" t="str">
        <f t="shared" si="19"/>
        <v>Apr</v>
      </c>
      <c r="H131" s="15">
        <v>1998</v>
      </c>
      <c r="I131" s="3" t="s">
        <v>9</v>
      </c>
      <c r="J131" s="3" t="s">
        <v>77</v>
      </c>
      <c r="K131" s="3" t="s">
        <v>44</v>
      </c>
      <c r="L131" s="22" t="s">
        <v>173</v>
      </c>
      <c r="M131" s="3" t="s">
        <v>20</v>
      </c>
      <c r="O131" s="3" t="s">
        <v>219</v>
      </c>
      <c r="S131" s="15"/>
      <c r="T131" s="15"/>
      <c r="U131" s="15"/>
      <c r="V131" s="15"/>
      <c r="W131" s="4" t="s">
        <v>448</v>
      </c>
    </row>
    <row r="132" spans="2:23" ht="12.75">
      <c r="B132" s="15">
        <v>17</v>
      </c>
      <c r="C132" s="3" t="s">
        <v>79</v>
      </c>
      <c r="D132" s="3" t="str">
        <f t="shared" si="16"/>
        <v>Apr</v>
      </c>
      <c r="E132" s="3">
        <f t="shared" si="17"/>
        <v>0</v>
      </c>
      <c r="F132" s="3">
        <f t="shared" si="18"/>
        <v>0</v>
      </c>
      <c r="G132" s="3" t="str">
        <f t="shared" si="19"/>
        <v>Apr</v>
      </c>
      <c r="H132" s="15">
        <v>1998</v>
      </c>
      <c r="I132" s="3" t="s">
        <v>32</v>
      </c>
      <c r="J132" s="3" t="s">
        <v>105</v>
      </c>
      <c r="K132" s="3" t="s">
        <v>44</v>
      </c>
      <c r="L132" s="22" t="s">
        <v>173</v>
      </c>
      <c r="M132" s="3" t="s">
        <v>106</v>
      </c>
      <c r="O132" s="3" t="s">
        <v>337</v>
      </c>
      <c r="S132" s="15"/>
      <c r="T132" s="15"/>
      <c r="U132" s="15"/>
      <c r="V132" s="15"/>
      <c r="W132" s="4" t="s">
        <v>448</v>
      </c>
    </row>
    <row r="133" spans="2:23" ht="12.75">
      <c r="B133" s="15">
        <v>8</v>
      </c>
      <c r="C133" s="3" t="s">
        <v>119</v>
      </c>
      <c r="D133" s="3">
        <f t="shared" si="16"/>
        <v>0</v>
      </c>
      <c r="E133" s="3" t="str">
        <f t="shared" si="17"/>
        <v>Aug</v>
      </c>
      <c r="F133" s="3">
        <f t="shared" si="18"/>
        <v>0</v>
      </c>
      <c r="G133" s="3" t="str">
        <f t="shared" si="19"/>
        <v>Aug</v>
      </c>
      <c r="H133" s="15">
        <v>1998</v>
      </c>
      <c r="I133" s="3" t="s">
        <v>7</v>
      </c>
      <c r="J133" s="3" t="s">
        <v>132</v>
      </c>
      <c r="K133" s="14" t="s">
        <v>44</v>
      </c>
      <c r="L133" s="22" t="s">
        <v>176</v>
      </c>
      <c r="M133" s="3" t="s">
        <v>20</v>
      </c>
      <c r="O133" s="3" t="s">
        <v>239</v>
      </c>
      <c r="Q133" s="3" t="s">
        <v>238</v>
      </c>
      <c r="S133" s="15"/>
      <c r="T133" s="15"/>
      <c r="U133" s="15"/>
      <c r="V133" s="15"/>
      <c r="W133" s="4" t="s">
        <v>448</v>
      </c>
    </row>
    <row r="134" spans="2:23" ht="12.75">
      <c r="B134" s="15">
        <v>8</v>
      </c>
      <c r="C134" s="14" t="s">
        <v>119</v>
      </c>
      <c r="D134" s="3">
        <f t="shared" si="16"/>
        <v>0</v>
      </c>
      <c r="E134" s="3" t="str">
        <f t="shared" si="17"/>
        <v>Aug</v>
      </c>
      <c r="F134" s="3">
        <f t="shared" si="18"/>
        <v>0</v>
      </c>
      <c r="G134" s="3" t="str">
        <f t="shared" si="19"/>
        <v>Aug</v>
      </c>
      <c r="H134" s="16">
        <v>1998</v>
      </c>
      <c r="I134" s="14" t="s">
        <v>7</v>
      </c>
      <c r="J134" s="14" t="s">
        <v>108</v>
      </c>
      <c r="K134" s="14" t="s">
        <v>44</v>
      </c>
      <c r="L134" s="35" t="s">
        <v>179</v>
      </c>
      <c r="M134" s="14" t="s">
        <v>8</v>
      </c>
      <c r="N134" s="14"/>
      <c r="Q134" s="14" t="s">
        <v>236</v>
      </c>
      <c r="S134" s="15"/>
      <c r="T134" s="15"/>
      <c r="U134" s="15"/>
      <c r="V134" s="15"/>
      <c r="W134" s="4" t="s">
        <v>448</v>
      </c>
    </row>
    <row r="135" spans="2:23" ht="12.75">
      <c r="B135" s="15">
        <v>8</v>
      </c>
      <c r="C135" s="14" t="s">
        <v>119</v>
      </c>
      <c r="D135" s="3">
        <f t="shared" si="16"/>
        <v>0</v>
      </c>
      <c r="E135" s="3" t="str">
        <f t="shared" si="17"/>
        <v>Aug</v>
      </c>
      <c r="F135" s="3">
        <f t="shared" si="18"/>
        <v>0</v>
      </c>
      <c r="G135" s="3" t="str">
        <f t="shared" si="19"/>
        <v>Aug</v>
      </c>
      <c r="H135" s="16">
        <v>1998</v>
      </c>
      <c r="I135" s="14" t="s">
        <v>7</v>
      </c>
      <c r="J135" s="14" t="s">
        <v>108</v>
      </c>
      <c r="K135" s="14" t="s">
        <v>44</v>
      </c>
      <c r="L135" s="35" t="s">
        <v>175</v>
      </c>
      <c r="M135" s="14" t="s">
        <v>8</v>
      </c>
      <c r="N135" s="14"/>
      <c r="Q135" s="14" t="s">
        <v>237</v>
      </c>
      <c r="S135" s="15"/>
      <c r="T135" s="15"/>
      <c r="U135" s="15"/>
      <c r="V135" s="15"/>
      <c r="W135" s="4" t="s">
        <v>448</v>
      </c>
    </row>
    <row r="136" spans="2:23" ht="12.75">
      <c r="B136" s="15">
        <v>24</v>
      </c>
      <c r="C136" s="14" t="s">
        <v>119</v>
      </c>
      <c r="D136" s="3">
        <f t="shared" si="16"/>
        <v>0</v>
      </c>
      <c r="E136" s="3" t="str">
        <f t="shared" si="17"/>
        <v>Aug</v>
      </c>
      <c r="F136" s="3">
        <f t="shared" si="18"/>
        <v>0</v>
      </c>
      <c r="G136" s="3" t="str">
        <f t="shared" si="19"/>
        <v>Aug</v>
      </c>
      <c r="H136" s="16">
        <v>1998</v>
      </c>
      <c r="I136" s="14" t="s">
        <v>7</v>
      </c>
      <c r="J136" s="14" t="s">
        <v>120</v>
      </c>
      <c r="K136" s="3" t="s">
        <v>177</v>
      </c>
      <c r="L136" s="35"/>
      <c r="M136" s="14" t="s">
        <v>8</v>
      </c>
      <c r="N136" s="14"/>
      <c r="O136" s="14" t="s">
        <v>223</v>
      </c>
      <c r="S136" s="15"/>
      <c r="T136" s="15"/>
      <c r="U136" s="15"/>
      <c r="V136" s="15"/>
      <c r="W136" s="4" t="s">
        <v>448</v>
      </c>
    </row>
    <row r="137" spans="2:23" ht="12.75">
      <c r="B137" s="15">
        <v>24</v>
      </c>
      <c r="C137" s="14" t="s">
        <v>119</v>
      </c>
      <c r="D137" s="3">
        <f t="shared" si="16"/>
        <v>0</v>
      </c>
      <c r="E137" s="3" t="str">
        <f t="shared" si="17"/>
        <v>Aug</v>
      </c>
      <c r="F137" s="3">
        <f t="shared" si="18"/>
        <v>0</v>
      </c>
      <c r="G137" s="3" t="str">
        <f t="shared" si="19"/>
        <v>Aug</v>
      </c>
      <c r="H137" s="16">
        <v>1998</v>
      </c>
      <c r="I137" s="14" t="s">
        <v>7</v>
      </c>
      <c r="J137" s="14" t="s">
        <v>121</v>
      </c>
      <c r="K137" s="14" t="s">
        <v>44</v>
      </c>
      <c r="L137" s="35" t="s">
        <v>295</v>
      </c>
      <c r="M137" s="14" t="s">
        <v>8</v>
      </c>
      <c r="N137" s="14"/>
      <c r="O137" s="14" t="s">
        <v>333</v>
      </c>
      <c r="Q137" s="3" t="s">
        <v>266</v>
      </c>
      <c r="S137" s="15"/>
      <c r="T137" s="15"/>
      <c r="U137" s="15"/>
      <c r="V137" s="15"/>
      <c r="W137" s="4" t="s">
        <v>448</v>
      </c>
    </row>
    <row r="138" spans="2:23" ht="12.75">
      <c r="B138" s="15">
        <v>24</v>
      </c>
      <c r="C138" s="14" t="s">
        <v>118</v>
      </c>
      <c r="D138" s="3">
        <f t="shared" si="16"/>
        <v>0</v>
      </c>
      <c r="E138" s="3" t="str">
        <f t="shared" si="17"/>
        <v>Jul</v>
      </c>
      <c r="F138" s="3">
        <f t="shared" si="18"/>
        <v>0</v>
      </c>
      <c r="G138" s="3" t="str">
        <f t="shared" si="19"/>
        <v>Jul</v>
      </c>
      <c r="H138" s="16">
        <v>1998</v>
      </c>
      <c r="I138" s="14" t="s">
        <v>32</v>
      </c>
      <c r="J138" s="14" t="s">
        <v>288</v>
      </c>
      <c r="K138" s="3" t="s">
        <v>44</v>
      </c>
      <c r="L138" s="35" t="s">
        <v>295</v>
      </c>
      <c r="M138" s="14" t="s">
        <v>8</v>
      </c>
      <c r="N138" s="14"/>
      <c r="O138" s="14" t="s">
        <v>250</v>
      </c>
      <c r="S138" s="15"/>
      <c r="T138" s="15"/>
      <c r="U138" s="15"/>
      <c r="V138" s="15"/>
      <c r="W138" s="4" t="s">
        <v>448</v>
      </c>
    </row>
    <row r="139" spans="2:23" ht="12.75">
      <c r="B139" s="15">
        <v>24</v>
      </c>
      <c r="C139" s="14" t="s">
        <v>118</v>
      </c>
      <c r="D139" s="3">
        <f t="shared" si="16"/>
        <v>0</v>
      </c>
      <c r="E139" s="3" t="str">
        <f t="shared" si="17"/>
        <v>Jul</v>
      </c>
      <c r="F139" s="3">
        <f t="shared" si="18"/>
        <v>0</v>
      </c>
      <c r="G139" s="3" t="str">
        <f t="shared" si="19"/>
        <v>Jul</v>
      </c>
      <c r="H139" s="16">
        <v>1998</v>
      </c>
      <c r="I139" s="14" t="s">
        <v>32</v>
      </c>
      <c r="J139" s="14" t="s">
        <v>288</v>
      </c>
      <c r="K139" s="3" t="s">
        <v>44</v>
      </c>
      <c r="L139" s="35" t="s">
        <v>207</v>
      </c>
      <c r="M139" s="14" t="s">
        <v>8</v>
      </c>
      <c r="N139" s="14"/>
      <c r="O139" s="14" t="s">
        <v>315</v>
      </c>
      <c r="S139" s="15"/>
      <c r="T139" s="15"/>
      <c r="U139" s="15"/>
      <c r="V139" s="15"/>
      <c r="W139" s="4" t="s">
        <v>448</v>
      </c>
    </row>
    <row r="140" spans="2:23" ht="12.75">
      <c r="B140" s="15">
        <v>25</v>
      </c>
      <c r="C140" s="14" t="s">
        <v>118</v>
      </c>
      <c r="D140" s="3">
        <f t="shared" si="16"/>
        <v>0</v>
      </c>
      <c r="E140" s="3" t="str">
        <f t="shared" si="17"/>
        <v>Jul</v>
      </c>
      <c r="F140" s="3">
        <f t="shared" si="18"/>
        <v>0</v>
      </c>
      <c r="G140" s="3" t="str">
        <f t="shared" si="19"/>
        <v>Jul</v>
      </c>
      <c r="H140" s="16">
        <v>1998</v>
      </c>
      <c r="I140" s="14" t="s">
        <v>7</v>
      </c>
      <c r="J140" s="3" t="s">
        <v>48</v>
      </c>
      <c r="K140" s="14" t="s">
        <v>44</v>
      </c>
      <c r="L140" s="35" t="s">
        <v>297</v>
      </c>
      <c r="M140" s="14" t="s">
        <v>8</v>
      </c>
      <c r="N140" s="14"/>
      <c r="R140" s="14" t="s">
        <v>128</v>
      </c>
      <c r="S140" s="15"/>
      <c r="T140" s="15"/>
      <c r="U140" s="15"/>
      <c r="V140" s="15"/>
      <c r="W140" s="4" t="s">
        <v>448</v>
      </c>
    </row>
    <row r="141" spans="3:23" ht="12.75">
      <c r="C141" s="14" t="s">
        <v>118</v>
      </c>
      <c r="D141" s="3">
        <f t="shared" si="16"/>
        <v>0</v>
      </c>
      <c r="E141" s="3" t="str">
        <f t="shared" si="17"/>
        <v>Jul</v>
      </c>
      <c r="F141" s="3">
        <f t="shared" si="18"/>
        <v>0</v>
      </c>
      <c r="G141" s="3" t="str">
        <f t="shared" si="19"/>
        <v>Jul</v>
      </c>
      <c r="H141" s="16">
        <v>1998</v>
      </c>
      <c r="I141" s="14" t="s">
        <v>32</v>
      </c>
      <c r="J141" s="14" t="s">
        <v>276</v>
      </c>
      <c r="K141" s="3" t="s">
        <v>44</v>
      </c>
      <c r="L141" s="35" t="s">
        <v>303</v>
      </c>
      <c r="M141" s="14" t="s">
        <v>122</v>
      </c>
      <c r="N141" s="14"/>
      <c r="O141" s="14" t="s">
        <v>246</v>
      </c>
      <c r="S141" s="15"/>
      <c r="T141" s="15"/>
      <c r="U141" s="15"/>
      <c r="V141" s="15"/>
      <c r="W141" s="4" t="s">
        <v>448</v>
      </c>
    </row>
    <row r="142" spans="2:23" ht="12.75">
      <c r="B142" s="15">
        <v>5</v>
      </c>
      <c r="C142" s="3" t="s">
        <v>133</v>
      </c>
      <c r="D142" s="3" t="str">
        <f t="shared" si="16"/>
        <v>Jun</v>
      </c>
      <c r="E142" s="3">
        <f t="shared" si="17"/>
        <v>0</v>
      </c>
      <c r="F142" s="3">
        <f t="shared" si="18"/>
        <v>0</v>
      </c>
      <c r="G142" s="3" t="str">
        <f t="shared" si="19"/>
        <v>Jun</v>
      </c>
      <c r="H142" s="15">
        <v>1998</v>
      </c>
      <c r="I142" s="3" t="s">
        <v>32</v>
      </c>
      <c r="J142" s="3" t="s">
        <v>73</v>
      </c>
      <c r="K142" s="3" t="s">
        <v>379</v>
      </c>
      <c r="L142" s="22" t="s">
        <v>173</v>
      </c>
      <c r="M142" s="3" t="s">
        <v>146</v>
      </c>
      <c r="O142" s="3" t="s">
        <v>336</v>
      </c>
      <c r="S142" s="15"/>
      <c r="T142" s="15"/>
      <c r="U142" s="15"/>
      <c r="V142" s="15"/>
      <c r="W142" s="4" t="s">
        <v>448</v>
      </c>
    </row>
    <row r="143" spans="2:23" ht="12.75">
      <c r="B143" s="15">
        <v>21</v>
      </c>
      <c r="C143" s="3" t="s">
        <v>133</v>
      </c>
      <c r="D143" s="3" t="str">
        <f t="shared" si="16"/>
        <v>Jun</v>
      </c>
      <c r="E143" s="3">
        <f t="shared" si="17"/>
        <v>0</v>
      </c>
      <c r="F143" s="3">
        <f t="shared" si="18"/>
        <v>0</v>
      </c>
      <c r="G143" s="3" t="str">
        <f t="shared" si="19"/>
        <v>Jun</v>
      </c>
      <c r="H143" s="15">
        <v>1998</v>
      </c>
      <c r="I143" s="3" t="s">
        <v>32</v>
      </c>
      <c r="J143" s="3" t="s">
        <v>148</v>
      </c>
      <c r="K143" s="3" t="s">
        <v>44</v>
      </c>
      <c r="L143" s="22" t="s">
        <v>173</v>
      </c>
      <c r="M143" s="3" t="s">
        <v>146</v>
      </c>
      <c r="Q143" s="3" t="s">
        <v>147</v>
      </c>
      <c r="S143" s="15"/>
      <c r="T143" s="16"/>
      <c r="U143" s="15"/>
      <c r="V143" s="15"/>
      <c r="W143" s="4" t="s">
        <v>448</v>
      </c>
    </row>
    <row r="144" spans="3:23" ht="12.75">
      <c r="C144" s="3" t="s">
        <v>133</v>
      </c>
      <c r="D144" s="3" t="str">
        <f t="shared" si="16"/>
        <v>Jun</v>
      </c>
      <c r="E144" s="3">
        <f t="shared" si="17"/>
        <v>0</v>
      </c>
      <c r="F144" s="3">
        <f t="shared" si="18"/>
        <v>0</v>
      </c>
      <c r="G144" s="3" t="str">
        <f t="shared" si="19"/>
        <v>Jun</v>
      </c>
      <c r="H144" s="15">
        <v>1998</v>
      </c>
      <c r="I144" s="3" t="s">
        <v>32</v>
      </c>
      <c r="J144" s="3" t="s">
        <v>148</v>
      </c>
      <c r="K144" s="3" t="s">
        <v>44</v>
      </c>
      <c r="L144" s="22" t="s">
        <v>176</v>
      </c>
      <c r="M144" s="3" t="s">
        <v>146</v>
      </c>
      <c r="S144" s="15"/>
      <c r="T144" s="15"/>
      <c r="U144" s="15"/>
      <c r="V144" s="15"/>
      <c r="W144" s="4" t="s">
        <v>448</v>
      </c>
    </row>
    <row r="145" spans="2:23" ht="12.75">
      <c r="B145" s="15">
        <v>6</v>
      </c>
      <c r="C145" s="3" t="s">
        <v>134</v>
      </c>
      <c r="D145" s="3">
        <f t="shared" si="16"/>
        <v>0</v>
      </c>
      <c r="E145" s="3" t="str">
        <f t="shared" si="17"/>
        <v>Sept</v>
      </c>
      <c r="F145" s="3">
        <f t="shared" si="18"/>
        <v>0</v>
      </c>
      <c r="G145" s="3" t="str">
        <f t="shared" si="19"/>
        <v>Sept</v>
      </c>
      <c r="H145" s="15">
        <v>1998</v>
      </c>
      <c r="I145" s="3" t="s">
        <v>9</v>
      </c>
      <c r="J145" s="3" t="s">
        <v>358</v>
      </c>
      <c r="K145" s="3" t="s">
        <v>44</v>
      </c>
      <c r="L145" s="22" t="s">
        <v>182</v>
      </c>
      <c r="M145" s="3" t="s">
        <v>20</v>
      </c>
      <c r="O145" s="3" t="s">
        <v>329</v>
      </c>
      <c r="Q145" s="3" t="s">
        <v>251</v>
      </c>
      <c r="S145" s="15"/>
      <c r="T145" s="15"/>
      <c r="U145" s="15"/>
      <c r="V145" s="15"/>
      <c r="W145" s="4" t="s">
        <v>448</v>
      </c>
    </row>
    <row r="146" spans="2:23" ht="12.75">
      <c r="B146" s="15">
        <v>22</v>
      </c>
      <c r="C146" s="3" t="s">
        <v>134</v>
      </c>
      <c r="D146" s="3">
        <f t="shared" si="16"/>
        <v>0</v>
      </c>
      <c r="E146" s="3" t="str">
        <f t="shared" si="17"/>
        <v>Sept</v>
      </c>
      <c r="F146" s="3">
        <f t="shared" si="18"/>
        <v>0</v>
      </c>
      <c r="G146" s="3" t="str">
        <f t="shared" si="19"/>
        <v>Sept</v>
      </c>
      <c r="H146" s="16">
        <v>1998</v>
      </c>
      <c r="I146" s="14" t="s">
        <v>7</v>
      </c>
      <c r="J146" s="14" t="s">
        <v>124</v>
      </c>
      <c r="K146" s="3" t="s">
        <v>44</v>
      </c>
      <c r="L146" s="35" t="s">
        <v>175</v>
      </c>
      <c r="M146" s="14" t="s">
        <v>125</v>
      </c>
      <c r="N146" s="14"/>
      <c r="R146" s="14" t="s">
        <v>249</v>
      </c>
      <c r="S146" s="15"/>
      <c r="T146" s="15"/>
      <c r="U146" s="15"/>
      <c r="V146" s="15"/>
      <c r="W146" s="4" t="s">
        <v>448</v>
      </c>
    </row>
    <row r="147" spans="2:23" ht="12.75">
      <c r="B147" s="16"/>
      <c r="C147" s="14" t="s">
        <v>119</v>
      </c>
      <c r="D147" s="3">
        <f t="shared" si="16"/>
        <v>0</v>
      </c>
      <c r="E147" s="3" t="str">
        <f t="shared" si="17"/>
        <v>Aug</v>
      </c>
      <c r="F147" s="3">
        <f t="shared" si="18"/>
        <v>0</v>
      </c>
      <c r="G147" s="3" t="str">
        <f t="shared" si="19"/>
        <v>Aug</v>
      </c>
      <c r="H147" s="16">
        <v>1999</v>
      </c>
      <c r="I147" s="14" t="s">
        <v>7</v>
      </c>
      <c r="J147" s="14" t="s">
        <v>93</v>
      </c>
      <c r="K147" s="14" t="s">
        <v>44</v>
      </c>
      <c r="L147" s="35" t="s">
        <v>203</v>
      </c>
      <c r="M147" s="14" t="s">
        <v>200</v>
      </c>
      <c r="N147" s="14" t="s">
        <v>214</v>
      </c>
      <c r="O147" s="14" t="s">
        <v>223</v>
      </c>
      <c r="P147" s="14" t="s">
        <v>159</v>
      </c>
      <c r="Q147" s="14"/>
      <c r="R147" s="14"/>
      <c r="S147" s="15"/>
      <c r="T147" s="15"/>
      <c r="U147" s="15"/>
      <c r="V147" s="15"/>
      <c r="W147" s="4" t="s">
        <v>448</v>
      </c>
    </row>
    <row r="148" spans="2:23" s="6" customFormat="1" ht="12.75">
      <c r="B148" s="15">
        <v>6</v>
      </c>
      <c r="C148" s="14" t="s">
        <v>134</v>
      </c>
      <c r="D148" s="3">
        <f t="shared" si="16"/>
        <v>0</v>
      </c>
      <c r="E148" s="3" t="str">
        <f t="shared" si="17"/>
        <v>Sept</v>
      </c>
      <c r="F148" s="3">
        <f t="shared" si="18"/>
        <v>0</v>
      </c>
      <c r="G148" s="3" t="str">
        <f t="shared" si="19"/>
        <v>Sept</v>
      </c>
      <c r="H148" s="16">
        <v>1999</v>
      </c>
      <c r="I148" s="14" t="s">
        <v>7</v>
      </c>
      <c r="J148" s="14" t="s">
        <v>271</v>
      </c>
      <c r="K148" s="3" t="s">
        <v>44</v>
      </c>
      <c r="L148" s="35" t="s">
        <v>297</v>
      </c>
      <c r="M148" s="14" t="s">
        <v>152</v>
      </c>
      <c r="N148" s="14"/>
      <c r="O148" s="14"/>
      <c r="P148" s="14" t="s">
        <v>159</v>
      </c>
      <c r="Q148" s="3"/>
      <c r="R148" s="3"/>
      <c r="S148" s="16"/>
      <c r="T148" s="15"/>
      <c r="U148" s="16"/>
      <c r="V148" s="16"/>
      <c r="W148" s="4" t="s">
        <v>448</v>
      </c>
    </row>
    <row r="149" spans="4:23" ht="12.75">
      <c r="D149" s="3">
        <f t="shared" si="16"/>
        <v>0</v>
      </c>
      <c r="E149" s="3">
        <f t="shared" si="17"/>
        <v>0</v>
      </c>
      <c r="F149" s="3">
        <f t="shared" si="18"/>
        <v>0</v>
      </c>
      <c r="G149" s="3" t="str">
        <f t="shared" si="19"/>
        <v>notavl</v>
      </c>
      <c r="H149" s="15">
        <v>1999</v>
      </c>
      <c r="I149" s="3" t="s">
        <v>32</v>
      </c>
      <c r="J149" s="3" t="s">
        <v>129</v>
      </c>
      <c r="K149" s="3" t="s">
        <v>379</v>
      </c>
      <c r="L149" s="22" t="s">
        <v>173</v>
      </c>
      <c r="M149" s="3" t="s">
        <v>8</v>
      </c>
      <c r="Q149" s="3" t="s">
        <v>130</v>
      </c>
      <c r="S149" s="15"/>
      <c r="T149" s="15"/>
      <c r="U149" s="15"/>
      <c r="V149" s="15"/>
      <c r="W149" s="4" t="s">
        <v>448</v>
      </c>
    </row>
    <row r="150" spans="4:23" ht="12.75">
      <c r="D150" s="3">
        <f t="shared" si="16"/>
        <v>0</v>
      </c>
      <c r="E150" s="3">
        <f t="shared" si="17"/>
        <v>0</v>
      </c>
      <c r="F150" s="3">
        <f t="shared" si="18"/>
        <v>0</v>
      </c>
      <c r="G150" s="3" t="str">
        <f t="shared" si="19"/>
        <v>notavl</v>
      </c>
      <c r="H150" s="15">
        <v>1999</v>
      </c>
      <c r="I150" s="3" t="s">
        <v>32</v>
      </c>
      <c r="J150" s="3" t="s">
        <v>129</v>
      </c>
      <c r="K150" s="3" t="s">
        <v>177</v>
      </c>
      <c r="M150" s="3" t="s">
        <v>8</v>
      </c>
      <c r="Q150" s="3" t="s">
        <v>131</v>
      </c>
      <c r="S150" s="15"/>
      <c r="T150" s="15"/>
      <c r="U150" s="15"/>
      <c r="V150" s="15"/>
      <c r="W150" s="4" t="s">
        <v>448</v>
      </c>
    </row>
    <row r="151" spans="3:23" ht="12.75">
      <c r="C151" s="3" t="s">
        <v>119</v>
      </c>
      <c r="D151" s="3">
        <f t="shared" si="16"/>
        <v>0</v>
      </c>
      <c r="E151" s="3" t="str">
        <f t="shared" si="17"/>
        <v>Aug</v>
      </c>
      <c r="F151" s="3">
        <f t="shared" si="18"/>
        <v>0</v>
      </c>
      <c r="G151" s="3" t="str">
        <f t="shared" si="19"/>
        <v>Aug</v>
      </c>
      <c r="H151" s="15">
        <v>2000</v>
      </c>
      <c r="I151" s="3" t="s">
        <v>9</v>
      </c>
      <c r="J151" s="3" t="s">
        <v>279</v>
      </c>
      <c r="K151" s="3" t="s">
        <v>44</v>
      </c>
      <c r="L151" s="35" t="s">
        <v>297</v>
      </c>
      <c r="M151" s="3" t="s">
        <v>64</v>
      </c>
      <c r="O151" s="3" t="s">
        <v>254</v>
      </c>
      <c r="S151" s="15"/>
      <c r="T151" s="15"/>
      <c r="U151" s="15"/>
      <c r="V151" s="15"/>
      <c r="W151" s="4" t="s">
        <v>448</v>
      </c>
    </row>
    <row r="152" spans="3:23" ht="12.75">
      <c r="C152" s="3" t="s">
        <v>119</v>
      </c>
      <c r="D152" s="3">
        <f t="shared" si="16"/>
        <v>0</v>
      </c>
      <c r="E152" s="3" t="str">
        <f t="shared" si="17"/>
        <v>Aug</v>
      </c>
      <c r="F152" s="3">
        <f t="shared" si="18"/>
        <v>0</v>
      </c>
      <c r="G152" s="3" t="str">
        <f t="shared" si="19"/>
        <v>Aug</v>
      </c>
      <c r="H152" s="15">
        <v>2000</v>
      </c>
      <c r="I152" s="3" t="s">
        <v>9</v>
      </c>
      <c r="J152" s="3" t="s">
        <v>60</v>
      </c>
      <c r="K152" s="3" t="s">
        <v>184</v>
      </c>
      <c r="M152" s="3" t="s">
        <v>64</v>
      </c>
      <c r="O152" s="3" t="s">
        <v>219</v>
      </c>
      <c r="S152" s="15"/>
      <c r="T152" s="15"/>
      <c r="U152" s="15"/>
      <c r="V152" s="15"/>
      <c r="W152" s="4" t="s">
        <v>448</v>
      </c>
    </row>
    <row r="153" spans="2:23" ht="12.75">
      <c r="B153" s="15">
        <v>20</v>
      </c>
      <c r="C153" s="14" t="s">
        <v>118</v>
      </c>
      <c r="D153" s="3">
        <f t="shared" si="16"/>
        <v>0</v>
      </c>
      <c r="E153" s="3" t="str">
        <f t="shared" si="17"/>
        <v>Jul</v>
      </c>
      <c r="F153" s="3">
        <f t="shared" si="18"/>
        <v>0</v>
      </c>
      <c r="G153" s="3" t="str">
        <f t="shared" si="19"/>
        <v>Jul</v>
      </c>
      <c r="H153" s="16">
        <v>2000</v>
      </c>
      <c r="I153" s="14" t="s">
        <v>7</v>
      </c>
      <c r="J153" s="14" t="s">
        <v>35</v>
      </c>
      <c r="K153" s="3" t="s">
        <v>44</v>
      </c>
      <c r="L153" s="35" t="s">
        <v>176</v>
      </c>
      <c r="M153" s="14" t="s">
        <v>287</v>
      </c>
      <c r="N153" s="14" t="s">
        <v>252</v>
      </c>
      <c r="O153" s="14" t="s">
        <v>323</v>
      </c>
      <c r="Q153" s="3" t="s">
        <v>253</v>
      </c>
      <c r="S153" s="15"/>
      <c r="T153" s="15"/>
      <c r="U153" s="15"/>
      <c r="V153" s="15"/>
      <c r="W153" s="4" t="s">
        <v>448</v>
      </c>
    </row>
    <row r="154" spans="2:23" ht="12.75">
      <c r="B154" s="15">
        <v>23</v>
      </c>
      <c r="C154" s="14" t="s">
        <v>118</v>
      </c>
      <c r="D154" s="3">
        <f t="shared" si="16"/>
        <v>0</v>
      </c>
      <c r="E154" s="3" t="str">
        <f t="shared" si="17"/>
        <v>Jul</v>
      </c>
      <c r="F154" s="3">
        <f t="shared" si="18"/>
        <v>0</v>
      </c>
      <c r="G154" s="3" t="str">
        <f t="shared" si="19"/>
        <v>Jul</v>
      </c>
      <c r="H154" s="16">
        <v>2000</v>
      </c>
      <c r="I154" s="14" t="s">
        <v>7</v>
      </c>
      <c r="J154" s="14" t="s">
        <v>357</v>
      </c>
      <c r="K154" s="3" t="s">
        <v>44</v>
      </c>
      <c r="L154" s="35" t="s">
        <v>173</v>
      </c>
      <c r="M154" s="14" t="s">
        <v>126</v>
      </c>
      <c r="N154" s="14" t="s">
        <v>193</v>
      </c>
      <c r="O154" s="14"/>
      <c r="S154" s="15"/>
      <c r="T154" s="15"/>
      <c r="U154" s="15"/>
      <c r="V154" s="15"/>
      <c r="W154" s="4" t="s">
        <v>448</v>
      </c>
    </row>
    <row r="155" spans="1:23" ht="12.75">
      <c r="A155">
        <v>36</v>
      </c>
      <c r="B155" s="64"/>
      <c r="C155" s="43" t="s">
        <v>118</v>
      </c>
      <c r="D155" s="3">
        <f t="shared" si="16"/>
        <v>0</v>
      </c>
      <c r="E155" s="3" t="str">
        <f t="shared" si="17"/>
        <v>Jul</v>
      </c>
      <c r="F155" s="3">
        <f t="shared" si="18"/>
        <v>0</v>
      </c>
      <c r="G155" s="3" t="str">
        <f t="shared" si="19"/>
        <v>Jul</v>
      </c>
      <c r="H155" s="66">
        <v>2000</v>
      </c>
      <c r="I155" t="s">
        <v>9</v>
      </c>
      <c r="J155" t="s">
        <v>77</v>
      </c>
      <c r="K155" s="45" t="s">
        <v>44</v>
      </c>
      <c r="L155" s="46" t="s">
        <v>449</v>
      </c>
      <c r="M155" t="s">
        <v>450</v>
      </c>
      <c r="N155" t="s">
        <v>451</v>
      </c>
      <c r="O155" t="s">
        <v>452</v>
      </c>
      <c r="P155"/>
      <c r="Q155"/>
      <c r="R155"/>
      <c r="S155" t="s">
        <v>453</v>
      </c>
      <c r="T155"/>
      <c r="U155" s="48"/>
      <c r="V155"/>
      <c r="W155" t="s">
        <v>454</v>
      </c>
    </row>
    <row r="156" spans="2:23" ht="12.75">
      <c r="B156" s="15">
        <v>17</v>
      </c>
      <c r="C156" s="14" t="s">
        <v>133</v>
      </c>
      <c r="D156" s="3" t="str">
        <f t="shared" si="16"/>
        <v>Jun</v>
      </c>
      <c r="E156" s="3">
        <f t="shared" si="17"/>
        <v>0</v>
      </c>
      <c r="F156" s="3">
        <f t="shared" si="18"/>
        <v>0</v>
      </c>
      <c r="G156" s="3" t="str">
        <f t="shared" si="19"/>
        <v>Jun</v>
      </c>
      <c r="H156" s="16">
        <v>2000</v>
      </c>
      <c r="I156" s="14" t="s">
        <v>9</v>
      </c>
      <c r="J156" s="14" t="s">
        <v>60</v>
      </c>
      <c r="K156" s="3" t="s">
        <v>44</v>
      </c>
      <c r="L156" s="35" t="s">
        <v>173</v>
      </c>
      <c r="M156" s="14" t="s">
        <v>152</v>
      </c>
      <c r="N156" s="14"/>
      <c r="O156" s="14"/>
      <c r="P156" s="14" t="s">
        <v>159</v>
      </c>
      <c r="S156" s="15"/>
      <c r="T156" s="15"/>
      <c r="U156" s="15"/>
      <c r="V156" s="15"/>
      <c r="W156" s="4" t="s">
        <v>448</v>
      </c>
    </row>
    <row r="157" spans="3:23" ht="12.75">
      <c r="C157" s="3" t="s">
        <v>133</v>
      </c>
      <c r="D157" s="3" t="str">
        <f t="shared" si="16"/>
        <v>Jun</v>
      </c>
      <c r="E157" s="3">
        <f t="shared" si="17"/>
        <v>0</v>
      </c>
      <c r="F157" s="3">
        <f t="shared" si="18"/>
        <v>0</v>
      </c>
      <c r="G157" s="3" t="str">
        <f t="shared" si="19"/>
        <v>Jun</v>
      </c>
      <c r="H157" s="15">
        <v>2000</v>
      </c>
      <c r="I157" s="3" t="s">
        <v>9</v>
      </c>
      <c r="J157" s="3" t="s">
        <v>60</v>
      </c>
      <c r="K157" s="3" t="s">
        <v>44</v>
      </c>
      <c r="L157" s="22" t="s">
        <v>173</v>
      </c>
      <c r="M157" s="14" t="s">
        <v>287</v>
      </c>
      <c r="O157" s="3" t="s">
        <v>223</v>
      </c>
      <c r="S157" s="15"/>
      <c r="T157" s="15"/>
      <c r="U157" s="15"/>
      <c r="V157" s="15"/>
      <c r="W157" s="4" t="s">
        <v>448</v>
      </c>
    </row>
    <row r="158" spans="1:23" ht="12.75">
      <c r="A158">
        <v>37</v>
      </c>
      <c r="B158" s="64">
        <v>17</v>
      </c>
      <c r="C158" s="43" t="s">
        <v>134</v>
      </c>
      <c r="D158" s="3">
        <f t="shared" si="16"/>
        <v>0</v>
      </c>
      <c r="E158" s="3" t="str">
        <f t="shared" si="17"/>
        <v>Sept</v>
      </c>
      <c r="F158" s="3">
        <f t="shared" si="18"/>
        <v>0</v>
      </c>
      <c r="G158" s="3" t="str">
        <f t="shared" si="19"/>
        <v>Sept</v>
      </c>
      <c r="H158" s="66">
        <v>2000</v>
      </c>
      <c r="I158" t="s">
        <v>7</v>
      </c>
      <c r="J158" t="s">
        <v>455</v>
      </c>
      <c r="K158" s="45" t="s">
        <v>44</v>
      </c>
      <c r="L158" s="46" t="s">
        <v>173</v>
      </c>
      <c r="M158" t="s">
        <v>347</v>
      </c>
      <c r="N158" t="s">
        <v>456</v>
      </c>
      <c r="O158" t="s">
        <v>457</v>
      </c>
      <c r="P158"/>
      <c r="Q158" t="s">
        <v>458</v>
      </c>
      <c r="R158"/>
      <c r="S158"/>
      <c r="T158"/>
      <c r="U158" s="48"/>
      <c r="V158"/>
      <c r="W158" t="s">
        <v>448</v>
      </c>
    </row>
    <row r="159" spans="1:23" ht="12.75">
      <c r="A159">
        <v>38</v>
      </c>
      <c r="B159" s="64">
        <v>20</v>
      </c>
      <c r="C159" s="43" t="s">
        <v>134</v>
      </c>
      <c r="D159" s="3">
        <f t="shared" si="16"/>
        <v>0</v>
      </c>
      <c r="E159" s="3" t="str">
        <f t="shared" si="17"/>
        <v>Sept</v>
      </c>
      <c r="F159" s="3">
        <f t="shared" si="18"/>
        <v>0</v>
      </c>
      <c r="G159" s="3" t="str">
        <f t="shared" si="19"/>
        <v>Sept</v>
      </c>
      <c r="H159" s="66">
        <v>2000</v>
      </c>
      <c r="I159" t="s">
        <v>9</v>
      </c>
      <c r="J159" t="s">
        <v>459</v>
      </c>
      <c r="K159" s="45" t="s">
        <v>44</v>
      </c>
      <c r="L159" s="46" t="s">
        <v>175</v>
      </c>
      <c r="M159" t="s">
        <v>187</v>
      </c>
      <c r="N159" t="s">
        <v>456</v>
      </c>
      <c r="O159"/>
      <c r="P159"/>
      <c r="Q159"/>
      <c r="R159"/>
      <c r="S159"/>
      <c r="T159"/>
      <c r="U159" s="48"/>
      <c r="V159"/>
      <c r="W159" t="s">
        <v>448</v>
      </c>
    </row>
    <row r="160" spans="2:23" ht="12.75">
      <c r="B160" s="16">
        <v>11</v>
      </c>
      <c r="C160" s="14" t="s">
        <v>119</v>
      </c>
      <c r="D160" s="3">
        <f t="shared" si="16"/>
        <v>0</v>
      </c>
      <c r="E160" s="3" t="str">
        <f t="shared" si="17"/>
        <v>Aug</v>
      </c>
      <c r="F160" s="3">
        <f t="shared" si="18"/>
        <v>0</v>
      </c>
      <c r="G160" s="3" t="str">
        <f t="shared" si="19"/>
        <v>Aug</v>
      </c>
      <c r="H160" s="16">
        <v>2001</v>
      </c>
      <c r="I160" s="14" t="s">
        <v>9</v>
      </c>
      <c r="J160" s="14" t="s">
        <v>357</v>
      </c>
      <c r="K160" s="14" t="s">
        <v>353</v>
      </c>
      <c r="L160" s="35"/>
      <c r="M160" s="14" t="s">
        <v>152</v>
      </c>
      <c r="N160" s="14"/>
      <c r="O160" s="14" t="s">
        <v>352</v>
      </c>
      <c r="P160" s="14"/>
      <c r="Q160" s="14"/>
      <c r="R160" s="14"/>
      <c r="S160" s="15"/>
      <c r="T160" s="15"/>
      <c r="U160" s="15"/>
      <c r="V160" s="15"/>
      <c r="W160" s="4" t="s">
        <v>448</v>
      </c>
    </row>
    <row r="161" spans="2:23" ht="12.75">
      <c r="B161" s="15">
        <v>12</v>
      </c>
      <c r="C161" s="3" t="s">
        <v>119</v>
      </c>
      <c r="D161" s="3">
        <f t="shared" si="16"/>
        <v>0</v>
      </c>
      <c r="E161" s="3" t="str">
        <f t="shared" si="17"/>
        <v>Aug</v>
      </c>
      <c r="F161" s="3">
        <f t="shared" si="18"/>
        <v>0</v>
      </c>
      <c r="G161" s="3" t="str">
        <f t="shared" si="19"/>
        <v>Aug</v>
      </c>
      <c r="H161" s="15">
        <v>2001</v>
      </c>
      <c r="I161" s="14" t="s">
        <v>7</v>
      </c>
      <c r="J161" s="14" t="s">
        <v>275</v>
      </c>
      <c r="K161" s="3" t="s">
        <v>44</v>
      </c>
      <c r="L161" s="35" t="s">
        <v>173</v>
      </c>
      <c r="M161" s="14" t="s">
        <v>151</v>
      </c>
      <c r="N161" s="14"/>
      <c r="O161" s="14" t="s">
        <v>343</v>
      </c>
      <c r="S161" s="15"/>
      <c r="T161" s="18"/>
      <c r="U161" s="15"/>
      <c r="V161" s="15"/>
      <c r="W161" s="4" t="s">
        <v>448</v>
      </c>
    </row>
    <row r="162" spans="1:23" ht="12.75">
      <c r="A162">
        <v>27</v>
      </c>
      <c r="B162" s="64">
        <v>16</v>
      </c>
      <c r="C162" s="43" t="s">
        <v>119</v>
      </c>
      <c r="D162" s="3">
        <f aca="true" t="shared" si="20" ref="D162:D193">IF(C162="January","Jan",IF(C162="February","Feb",IF(C162="March","Mar",IF(C162="April","Apr",IF(C162="May","May",IF(C162="June","Jun",0))))))</f>
        <v>0</v>
      </c>
      <c r="E162" s="3" t="str">
        <f aca="true" t="shared" si="21" ref="E162:E197">IF(C162="July","Jul",IF(C162="August","Aug",IF(C162="September","Sept",IF(C162="October","Oct",IF(C162="November","Nov",IF(C162="December","Dec",0))))))</f>
        <v>Aug</v>
      </c>
      <c r="F162" s="3">
        <f aca="true" t="shared" si="22" ref="F162:F197">IF(C162="Summer","Sum",IF(C162="Fall","Fall",IF(C162="Winter","Wint",IF(C162="Spring","Spring",0))))</f>
        <v>0</v>
      </c>
      <c r="G162" s="3" t="str">
        <f aca="true" t="shared" si="23" ref="G162:G193">IF(AND(D162=0,E162=0,F162=0),"notavl",IF(AND(D162=0,E162=0),F162,IF(AND(E162=0,F162=0),D162,IF(AND(D162=0,F162=0),E162,"Error"))))</f>
        <v>Aug</v>
      </c>
      <c r="H162" s="66">
        <v>2001</v>
      </c>
      <c r="I162" t="s">
        <v>7</v>
      </c>
      <c r="J162" s="44" t="s">
        <v>108</v>
      </c>
      <c r="K162" s="45" t="s">
        <v>44</v>
      </c>
      <c r="L162" s="46" t="s">
        <v>208</v>
      </c>
      <c r="M162" t="s">
        <v>441</v>
      </c>
      <c r="N162"/>
      <c r="O162" t="s">
        <v>442</v>
      </c>
      <c r="P162"/>
      <c r="Q162" t="s">
        <v>443</v>
      </c>
      <c r="R162" t="s">
        <v>444</v>
      </c>
      <c r="S162"/>
      <c r="T162" t="s">
        <v>404</v>
      </c>
      <c r="U162" s="48">
        <v>27</v>
      </c>
      <c r="V162"/>
      <c r="W162" s="4" t="s">
        <v>448</v>
      </c>
    </row>
    <row r="163" spans="2:23" ht="12.75">
      <c r="B163" s="15">
        <v>13</v>
      </c>
      <c r="C163" s="14" t="s">
        <v>118</v>
      </c>
      <c r="D163" s="3">
        <f t="shared" si="20"/>
        <v>0</v>
      </c>
      <c r="E163" s="3" t="str">
        <f t="shared" si="21"/>
        <v>Jul</v>
      </c>
      <c r="F163" s="3">
        <f t="shared" si="22"/>
        <v>0</v>
      </c>
      <c r="G163" s="3" t="str">
        <f t="shared" si="23"/>
        <v>Jul</v>
      </c>
      <c r="H163" s="16">
        <v>2001</v>
      </c>
      <c r="I163" s="14" t="s">
        <v>9</v>
      </c>
      <c r="J163" s="14" t="s">
        <v>384</v>
      </c>
      <c r="K163" s="3" t="s">
        <v>305</v>
      </c>
      <c r="L163" s="35" t="s">
        <v>173</v>
      </c>
      <c r="M163" s="14" t="s">
        <v>8</v>
      </c>
      <c r="N163" s="14"/>
      <c r="O163" s="14" t="s">
        <v>127</v>
      </c>
      <c r="P163" s="14"/>
      <c r="S163" s="15"/>
      <c r="T163" s="15"/>
      <c r="U163" s="15"/>
      <c r="V163" s="15"/>
      <c r="W163" s="4" t="s">
        <v>448</v>
      </c>
    </row>
    <row r="164" spans="1:23" ht="12.75">
      <c r="A164" s="4">
        <v>30</v>
      </c>
      <c r="B164" s="64"/>
      <c r="C164" t="s">
        <v>118</v>
      </c>
      <c r="D164" s="3">
        <f t="shared" si="20"/>
        <v>0</v>
      </c>
      <c r="E164" s="3" t="str">
        <f t="shared" si="21"/>
        <v>Jul</v>
      </c>
      <c r="F164" s="3">
        <f t="shared" si="22"/>
        <v>0</v>
      </c>
      <c r="G164" s="3" t="str">
        <f t="shared" si="23"/>
        <v>Jul</v>
      </c>
      <c r="H164" s="66">
        <v>2001</v>
      </c>
      <c r="I164" t="s">
        <v>7</v>
      </c>
      <c r="J164" t="s">
        <v>397</v>
      </c>
      <c r="K164" s="45" t="s">
        <v>44</v>
      </c>
      <c r="L164" s="46" t="s">
        <v>174</v>
      </c>
      <c r="M164" t="s">
        <v>394</v>
      </c>
      <c r="N164"/>
      <c r="O164" t="s">
        <v>398</v>
      </c>
      <c r="P164"/>
      <c r="Q164"/>
      <c r="W164" s="4" t="s">
        <v>448</v>
      </c>
    </row>
    <row r="165" spans="1:23" ht="12.75">
      <c r="A165" s="4">
        <v>31</v>
      </c>
      <c r="B165" s="64"/>
      <c r="C165" t="s">
        <v>118</v>
      </c>
      <c r="D165" s="3">
        <f t="shared" si="20"/>
        <v>0</v>
      </c>
      <c r="E165" s="3" t="str">
        <f t="shared" si="21"/>
        <v>Jul</v>
      </c>
      <c r="F165" s="3">
        <f t="shared" si="22"/>
        <v>0</v>
      </c>
      <c r="G165" s="3" t="str">
        <f t="shared" si="23"/>
        <v>Jul</v>
      </c>
      <c r="H165" s="66">
        <v>2001</v>
      </c>
      <c r="I165" t="s">
        <v>7</v>
      </c>
      <c r="J165" t="s">
        <v>73</v>
      </c>
      <c r="K165" t="s">
        <v>399</v>
      </c>
      <c r="L165" s="46" t="s">
        <v>174</v>
      </c>
      <c r="M165" t="s">
        <v>394</v>
      </c>
      <c r="N165"/>
      <c r="O165" t="s">
        <v>400</v>
      </c>
      <c r="P165"/>
      <c r="Q165"/>
      <c r="W165" s="4" t="s">
        <v>448</v>
      </c>
    </row>
    <row r="166" spans="3:23" ht="12.75">
      <c r="C166" s="3" t="s">
        <v>133</v>
      </c>
      <c r="D166" s="3" t="str">
        <f t="shared" si="20"/>
        <v>Jun</v>
      </c>
      <c r="E166" s="3">
        <f t="shared" si="21"/>
        <v>0</v>
      </c>
      <c r="F166" s="3">
        <f t="shared" si="22"/>
        <v>0</v>
      </c>
      <c r="G166" s="3" t="str">
        <f t="shared" si="23"/>
        <v>Jun</v>
      </c>
      <c r="H166" s="15">
        <v>2001</v>
      </c>
      <c r="I166" s="14" t="s">
        <v>9</v>
      </c>
      <c r="J166" s="14" t="s">
        <v>60</v>
      </c>
      <c r="K166" s="3" t="s">
        <v>44</v>
      </c>
      <c r="L166" s="35" t="s">
        <v>173</v>
      </c>
      <c r="M166" s="14" t="s">
        <v>151</v>
      </c>
      <c r="N166" s="14"/>
      <c r="O166" s="14" t="s">
        <v>219</v>
      </c>
      <c r="S166" s="15"/>
      <c r="T166" s="15"/>
      <c r="U166" s="15"/>
      <c r="V166" s="15"/>
      <c r="W166" s="4" t="s">
        <v>448</v>
      </c>
    </row>
    <row r="167" spans="2:23" ht="12.75">
      <c r="B167" s="15">
        <v>2</v>
      </c>
      <c r="C167" s="14" t="s">
        <v>134</v>
      </c>
      <c r="D167" s="3">
        <f t="shared" si="20"/>
        <v>0</v>
      </c>
      <c r="E167" s="3" t="str">
        <f t="shared" si="21"/>
        <v>Sept</v>
      </c>
      <c r="F167" s="3">
        <f t="shared" si="22"/>
        <v>0</v>
      </c>
      <c r="G167" s="3" t="str">
        <f t="shared" si="23"/>
        <v>Sept</v>
      </c>
      <c r="H167" s="16">
        <v>2001</v>
      </c>
      <c r="I167" s="14" t="s">
        <v>9</v>
      </c>
      <c r="J167" s="14" t="s">
        <v>92</v>
      </c>
      <c r="K167" s="3" t="s">
        <v>44</v>
      </c>
      <c r="L167" s="35" t="s">
        <v>186</v>
      </c>
      <c r="M167" s="14" t="s">
        <v>20</v>
      </c>
      <c r="N167" s="14" t="s">
        <v>187</v>
      </c>
      <c r="O167" s="14" t="s">
        <v>223</v>
      </c>
      <c r="P167" s="14" t="s">
        <v>159</v>
      </c>
      <c r="S167" s="15"/>
      <c r="T167" s="15"/>
      <c r="U167" s="15"/>
      <c r="V167" s="15"/>
      <c r="W167" s="4" t="s">
        <v>448</v>
      </c>
    </row>
    <row r="168" spans="2:23" ht="12.75">
      <c r="B168" s="15">
        <v>8</v>
      </c>
      <c r="C168" s="3" t="s">
        <v>134</v>
      </c>
      <c r="D168" s="3">
        <f t="shared" si="20"/>
        <v>0</v>
      </c>
      <c r="E168" s="3" t="str">
        <f t="shared" si="21"/>
        <v>Sept</v>
      </c>
      <c r="F168" s="3">
        <f t="shared" si="22"/>
        <v>0</v>
      </c>
      <c r="G168" s="3" t="str">
        <f t="shared" si="23"/>
        <v>Sept</v>
      </c>
      <c r="H168" s="15">
        <v>2001</v>
      </c>
      <c r="I168" s="3" t="s">
        <v>7</v>
      </c>
      <c r="J168" s="3" t="s">
        <v>108</v>
      </c>
      <c r="K168" s="14" t="s">
        <v>44</v>
      </c>
      <c r="L168" s="22" t="s">
        <v>176</v>
      </c>
      <c r="M168" s="3" t="s">
        <v>215</v>
      </c>
      <c r="Q168" s="37" t="s">
        <v>216</v>
      </c>
      <c r="S168" s="15"/>
      <c r="T168" s="15"/>
      <c r="U168" s="15"/>
      <c r="V168" s="15"/>
      <c r="W168" s="4" t="s">
        <v>448</v>
      </c>
    </row>
    <row r="169" spans="2:23" s="19" customFormat="1" ht="12.75">
      <c r="B169" s="15"/>
      <c r="C169" s="3"/>
      <c r="D169" s="3">
        <f t="shared" si="20"/>
        <v>0</v>
      </c>
      <c r="E169" s="3">
        <f t="shared" si="21"/>
        <v>0</v>
      </c>
      <c r="F169" s="3">
        <f t="shared" si="22"/>
        <v>0</v>
      </c>
      <c r="G169" s="3" t="str">
        <f t="shared" si="23"/>
        <v>notavl</v>
      </c>
      <c r="H169" s="15">
        <v>2001</v>
      </c>
      <c r="I169" s="14" t="s">
        <v>7</v>
      </c>
      <c r="J169" s="14" t="s">
        <v>275</v>
      </c>
      <c r="K169" s="3" t="s">
        <v>44</v>
      </c>
      <c r="L169" s="35" t="s">
        <v>176</v>
      </c>
      <c r="M169" s="14" t="s">
        <v>187</v>
      </c>
      <c r="N169" s="3"/>
      <c r="O169" s="3"/>
      <c r="P169" s="3"/>
      <c r="Q169" s="14" t="s">
        <v>198</v>
      </c>
      <c r="R169" s="3"/>
      <c r="S169" s="18"/>
      <c r="T169" s="15"/>
      <c r="U169" s="18"/>
      <c r="V169" s="18"/>
      <c r="W169" s="4" t="s">
        <v>448</v>
      </c>
    </row>
    <row r="170" spans="4:23" ht="12.75">
      <c r="D170" s="3">
        <f t="shared" si="20"/>
        <v>0</v>
      </c>
      <c r="E170" s="3">
        <f t="shared" si="21"/>
        <v>0</v>
      </c>
      <c r="F170" s="3">
        <f t="shared" si="22"/>
        <v>0</v>
      </c>
      <c r="G170" s="3" t="str">
        <f t="shared" si="23"/>
        <v>notavl</v>
      </c>
      <c r="H170" s="15">
        <v>2001</v>
      </c>
      <c r="I170" s="14" t="s">
        <v>7</v>
      </c>
      <c r="J170" s="14" t="s">
        <v>26</v>
      </c>
      <c r="K170" s="3" t="s">
        <v>44</v>
      </c>
      <c r="L170" s="35" t="s">
        <v>295</v>
      </c>
      <c r="M170" s="3" t="s">
        <v>187</v>
      </c>
      <c r="Q170" s="14" t="s">
        <v>198</v>
      </c>
      <c r="S170" s="15"/>
      <c r="T170" s="15"/>
      <c r="U170" s="15"/>
      <c r="V170" s="15"/>
      <c r="W170" s="4" t="s">
        <v>448</v>
      </c>
    </row>
    <row r="171" spans="1:23" s="62" customFormat="1" ht="12.75" customHeight="1" thickBot="1">
      <c r="A171" s="53">
        <v>39</v>
      </c>
      <c r="B171" s="65">
        <v>1</v>
      </c>
      <c r="C171" s="56" t="s">
        <v>119</v>
      </c>
      <c r="D171" s="3">
        <f t="shared" si="20"/>
        <v>0</v>
      </c>
      <c r="E171" s="3" t="str">
        <f t="shared" si="21"/>
        <v>Aug</v>
      </c>
      <c r="F171" s="3">
        <f t="shared" si="22"/>
        <v>0</v>
      </c>
      <c r="G171" s="3" t="str">
        <f t="shared" si="23"/>
        <v>Aug</v>
      </c>
      <c r="H171" s="67">
        <v>2002</v>
      </c>
      <c r="I171" s="53" t="s">
        <v>7</v>
      </c>
      <c r="J171" s="53" t="s">
        <v>16</v>
      </c>
      <c r="K171" s="58" t="s">
        <v>44</v>
      </c>
      <c r="L171" s="59" t="s">
        <v>460</v>
      </c>
      <c r="M171" s="53" t="s">
        <v>8</v>
      </c>
      <c r="N171" s="53"/>
      <c r="O171" s="53" t="s">
        <v>461</v>
      </c>
      <c r="P171" s="53"/>
      <c r="Q171" s="53"/>
      <c r="R171" s="53"/>
      <c r="S171" s="53"/>
      <c r="T171" s="53"/>
      <c r="U171" s="61"/>
      <c r="V171" s="53"/>
      <c r="W171" t="s">
        <v>448</v>
      </c>
    </row>
    <row r="172" spans="1:23" ht="13.5" thickTop="1">
      <c r="A172">
        <v>42</v>
      </c>
      <c r="B172" s="64">
        <v>16</v>
      </c>
      <c r="C172" s="43" t="s">
        <v>119</v>
      </c>
      <c r="D172" s="3">
        <f t="shared" si="20"/>
        <v>0</v>
      </c>
      <c r="E172" s="3" t="str">
        <f t="shared" si="21"/>
        <v>Aug</v>
      </c>
      <c r="F172" s="3">
        <f t="shared" si="22"/>
        <v>0</v>
      </c>
      <c r="G172" s="3" t="str">
        <f t="shared" si="23"/>
        <v>Aug</v>
      </c>
      <c r="H172" s="66">
        <v>2002</v>
      </c>
      <c r="I172" t="s">
        <v>7</v>
      </c>
      <c r="J172" t="s">
        <v>120</v>
      </c>
      <c r="K172" s="45" t="s">
        <v>44</v>
      </c>
      <c r="L172" s="46" t="s">
        <v>208</v>
      </c>
      <c r="M172" t="s">
        <v>8</v>
      </c>
      <c r="N172"/>
      <c r="O172" t="s">
        <v>127</v>
      </c>
      <c r="P172"/>
      <c r="Q172"/>
      <c r="R172"/>
      <c r="S172"/>
      <c r="T172"/>
      <c r="U172" s="48"/>
      <c r="V172"/>
      <c r="W172" t="s">
        <v>448</v>
      </c>
    </row>
    <row r="173" spans="1:23" ht="32.25" customHeight="1">
      <c r="A173">
        <v>7</v>
      </c>
      <c r="B173" s="64">
        <v>17</v>
      </c>
      <c r="C173" s="43" t="s">
        <v>119</v>
      </c>
      <c r="D173" s="3">
        <f t="shared" si="20"/>
        <v>0</v>
      </c>
      <c r="E173" s="3" t="str">
        <f t="shared" si="21"/>
        <v>Aug</v>
      </c>
      <c r="F173" s="3">
        <f t="shared" si="22"/>
        <v>0</v>
      </c>
      <c r="G173" s="3" t="str">
        <f t="shared" si="23"/>
        <v>Aug</v>
      </c>
      <c r="H173" s="66">
        <v>2002</v>
      </c>
      <c r="I173" t="s">
        <v>7</v>
      </c>
      <c r="J173" s="44" t="s">
        <v>96</v>
      </c>
      <c r="K173" s="45" t="s">
        <v>44</v>
      </c>
      <c r="L173" s="46" t="s">
        <v>206</v>
      </c>
      <c r="M173" t="s">
        <v>394</v>
      </c>
      <c r="N173"/>
      <c r="O173" t="s">
        <v>408</v>
      </c>
      <c r="P173"/>
      <c r="Q173"/>
      <c r="R173"/>
      <c r="S173"/>
      <c r="T173"/>
      <c r="U173" s="48"/>
      <c r="V173"/>
      <c r="W173" s="4" t="s">
        <v>448</v>
      </c>
    </row>
    <row r="174" spans="1:23" ht="12.75">
      <c r="A174">
        <v>40</v>
      </c>
      <c r="B174" s="64">
        <v>17</v>
      </c>
      <c r="C174" s="43" t="s">
        <v>119</v>
      </c>
      <c r="D174" s="3">
        <f t="shared" si="20"/>
        <v>0</v>
      </c>
      <c r="E174" s="3" t="str">
        <f t="shared" si="21"/>
        <v>Aug</v>
      </c>
      <c r="F174" s="3">
        <f t="shared" si="22"/>
        <v>0</v>
      </c>
      <c r="G174" s="3" t="str">
        <f t="shared" si="23"/>
        <v>Aug</v>
      </c>
      <c r="H174" s="66">
        <v>2002</v>
      </c>
      <c r="I174" t="s">
        <v>7</v>
      </c>
      <c r="J174" t="s">
        <v>46</v>
      </c>
      <c r="K174" s="45" t="s">
        <v>44</v>
      </c>
      <c r="L174" s="46" t="s">
        <v>203</v>
      </c>
      <c r="M174" t="s">
        <v>414</v>
      </c>
      <c r="N174"/>
      <c r="O174" t="s">
        <v>462</v>
      </c>
      <c r="P174"/>
      <c r="Q174"/>
      <c r="R174"/>
      <c r="S174"/>
      <c r="T174"/>
      <c r="U174" s="48"/>
      <c r="V174"/>
      <c r="W174" t="s">
        <v>448</v>
      </c>
    </row>
    <row r="175" spans="1:23" ht="32.25" customHeight="1">
      <c r="A175">
        <v>8</v>
      </c>
      <c r="B175" s="64">
        <v>21</v>
      </c>
      <c r="C175" s="43" t="s">
        <v>119</v>
      </c>
      <c r="D175" s="3">
        <f t="shared" si="20"/>
        <v>0</v>
      </c>
      <c r="E175" s="3" t="str">
        <f t="shared" si="21"/>
        <v>Aug</v>
      </c>
      <c r="F175" s="3">
        <f t="shared" si="22"/>
        <v>0</v>
      </c>
      <c r="G175" s="3" t="str">
        <f t="shared" si="23"/>
        <v>Aug</v>
      </c>
      <c r="H175" s="66">
        <v>2002</v>
      </c>
      <c r="I175" t="s">
        <v>7</v>
      </c>
      <c r="J175" s="44" t="s">
        <v>48</v>
      </c>
      <c r="K175" s="45" t="s">
        <v>44</v>
      </c>
      <c r="L175" s="46" t="s">
        <v>409</v>
      </c>
      <c r="M175" t="s">
        <v>410</v>
      </c>
      <c r="N175" t="s">
        <v>394</v>
      </c>
      <c r="O175" t="s">
        <v>411</v>
      </c>
      <c r="P175"/>
      <c r="Q175"/>
      <c r="R175"/>
      <c r="S175"/>
      <c r="T175"/>
      <c r="U175" s="48"/>
      <c r="V175"/>
      <c r="W175" s="4" t="s">
        <v>448</v>
      </c>
    </row>
    <row r="176" spans="1:23" ht="12.75">
      <c r="A176">
        <v>41</v>
      </c>
      <c r="B176" s="64">
        <v>21</v>
      </c>
      <c r="C176" s="43" t="s">
        <v>119</v>
      </c>
      <c r="D176" s="3">
        <f t="shared" si="20"/>
        <v>0</v>
      </c>
      <c r="E176" s="3" t="str">
        <f t="shared" si="21"/>
        <v>Aug</v>
      </c>
      <c r="F176" s="3">
        <f t="shared" si="22"/>
        <v>0</v>
      </c>
      <c r="G176" s="3" t="str">
        <f t="shared" si="23"/>
        <v>Aug</v>
      </c>
      <c r="H176" s="66">
        <v>2002</v>
      </c>
      <c r="I176" t="s">
        <v>7</v>
      </c>
      <c r="J176" t="s">
        <v>80</v>
      </c>
      <c r="K176" s="45" t="s">
        <v>44</v>
      </c>
      <c r="L176" s="46" t="s">
        <v>463</v>
      </c>
      <c r="M176" t="s">
        <v>8</v>
      </c>
      <c r="N176"/>
      <c r="O176"/>
      <c r="P176"/>
      <c r="Q176" t="s">
        <v>464</v>
      </c>
      <c r="R176"/>
      <c r="S176"/>
      <c r="T176"/>
      <c r="U176" s="48"/>
      <c r="V176"/>
      <c r="W176" t="s">
        <v>448</v>
      </c>
    </row>
    <row r="177" spans="1:23" ht="12.75">
      <c r="A177">
        <v>11</v>
      </c>
      <c r="B177" s="64">
        <v>24</v>
      </c>
      <c r="C177" s="43" t="s">
        <v>119</v>
      </c>
      <c r="D177" s="3">
        <f t="shared" si="20"/>
        <v>0</v>
      </c>
      <c r="E177" s="3" t="str">
        <f t="shared" si="21"/>
        <v>Aug</v>
      </c>
      <c r="F177" s="3">
        <f t="shared" si="22"/>
        <v>0</v>
      </c>
      <c r="G177" s="3" t="str">
        <f t="shared" si="23"/>
        <v>Aug</v>
      </c>
      <c r="H177" s="66">
        <v>2002</v>
      </c>
      <c r="I177" t="s">
        <v>7</v>
      </c>
      <c r="J177" s="44" t="s">
        <v>93</v>
      </c>
      <c r="K177" s="45" t="s">
        <v>44</v>
      </c>
      <c r="L177" s="46" t="s">
        <v>203</v>
      </c>
      <c r="M177" t="s">
        <v>418</v>
      </c>
      <c r="N177"/>
      <c r="O177" t="s">
        <v>419</v>
      </c>
      <c r="P177"/>
      <c r="Q177" t="s">
        <v>420</v>
      </c>
      <c r="R177"/>
      <c r="S177"/>
      <c r="T177"/>
      <c r="U177" s="48">
        <v>27</v>
      </c>
      <c r="V177"/>
      <c r="W177" s="4" t="s">
        <v>448</v>
      </c>
    </row>
    <row r="178" spans="1:23" ht="12.75">
      <c r="A178">
        <v>3</v>
      </c>
      <c r="B178" s="64">
        <v>25</v>
      </c>
      <c r="C178" s="43" t="s">
        <v>119</v>
      </c>
      <c r="D178" s="3">
        <f t="shared" si="20"/>
        <v>0</v>
      </c>
      <c r="E178" s="3" t="str">
        <f t="shared" si="21"/>
        <v>Aug</v>
      </c>
      <c r="F178" s="3">
        <f t="shared" si="22"/>
        <v>0</v>
      </c>
      <c r="G178" s="3" t="str">
        <f t="shared" si="23"/>
        <v>Aug</v>
      </c>
      <c r="H178" s="66">
        <v>2002</v>
      </c>
      <c r="I178" t="s">
        <v>7</v>
      </c>
      <c r="J178" s="49" t="s">
        <v>427</v>
      </c>
      <c r="K178" s="45" t="s">
        <v>44</v>
      </c>
      <c r="L178" s="46" t="s">
        <v>203</v>
      </c>
      <c r="M178" t="s">
        <v>428</v>
      </c>
      <c r="N178"/>
      <c r="O178" t="s">
        <v>429</v>
      </c>
      <c r="P178" t="s">
        <v>159</v>
      </c>
      <c r="Q178" t="s">
        <v>430</v>
      </c>
      <c r="R178"/>
      <c r="S178"/>
      <c r="T178" t="s">
        <v>431</v>
      </c>
      <c r="U178" s="48">
        <v>83</v>
      </c>
      <c r="V178">
        <v>0.25</v>
      </c>
      <c r="W178" s="4" t="s">
        <v>448</v>
      </c>
    </row>
    <row r="179" spans="1:23" ht="12.75">
      <c r="A179">
        <v>35</v>
      </c>
      <c r="B179" s="64">
        <v>25</v>
      </c>
      <c r="C179" s="43" t="s">
        <v>119</v>
      </c>
      <c r="D179" s="3">
        <f t="shared" si="20"/>
        <v>0</v>
      </c>
      <c r="E179" s="3" t="str">
        <f t="shared" si="21"/>
        <v>Aug</v>
      </c>
      <c r="F179" s="3">
        <f t="shared" si="22"/>
        <v>0</v>
      </c>
      <c r="G179" s="3" t="str">
        <f t="shared" si="23"/>
        <v>Aug</v>
      </c>
      <c r="H179" s="66">
        <v>2002</v>
      </c>
      <c r="I179" t="s">
        <v>7</v>
      </c>
      <c r="J179" t="s">
        <v>90</v>
      </c>
      <c r="K179" s="45" t="s">
        <v>44</v>
      </c>
      <c r="L179" s="46">
        <v>1</v>
      </c>
      <c r="M179" t="s">
        <v>432</v>
      </c>
      <c r="N179"/>
      <c r="O179" t="s">
        <v>433</v>
      </c>
      <c r="P179" t="s">
        <v>159</v>
      </c>
      <c r="Q179"/>
      <c r="R179"/>
      <c r="S179"/>
      <c r="T179"/>
      <c r="U179" s="48"/>
      <c r="V179"/>
      <c r="W179" s="4" t="s">
        <v>448</v>
      </c>
    </row>
    <row r="180" spans="1:23" s="21" customFormat="1" ht="12.75">
      <c r="A180">
        <v>1</v>
      </c>
      <c r="B180" s="64">
        <v>25</v>
      </c>
      <c r="C180" s="43" t="s">
        <v>119</v>
      </c>
      <c r="D180" s="3">
        <f t="shared" si="20"/>
        <v>0</v>
      </c>
      <c r="E180" s="3" t="str">
        <f t="shared" si="21"/>
        <v>Aug</v>
      </c>
      <c r="F180" s="3">
        <f t="shared" si="22"/>
        <v>0</v>
      </c>
      <c r="G180" s="3" t="str">
        <f t="shared" si="23"/>
        <v>Aug</v>
      </c>
      <c r="H180" s="66">
        <v>2002</v>
      </c>
      <c r="I180" t="s">
        <v>7</v>
      </c>
      <c r="J180" t="s">
        <v>46</v>
      </c>
      <c r="K180" s="45" t="s">
        <v>44</v>
      </c>
      <c r="L180" s="46" t="s">
        <v>299</v>
      </c>
      <c r="M180" t="s">
        <v>432</v>
      </c>
      <c r="N180"/>
      <c r="O180" t="s">
        <v>434</v>
      </c>
      <c r="P180" t="s">
        <v>159</v>
      </c>
      <c r="Q180"/>
      <c r="R180"/>
      <c r="S180"/>
      <c r="T180"/>
      <c r="U180" s="48"/>
      <c r="V180"/>
      <c r="W180" s="4" t="s">
        <v>448</v>
      </c>
    </row>
    <row r="181" spans="1:23" ht="12.75">
      <c r="A181">
        <v>43</v>
      </c>
      <c r="B181" s="64">
        <v>25</v>
      </c>
      <c r="C181" s="43" t="s">
        <v>119</v>
      </c>
      <c r="D181" s="3">
        <f t="shared" si="20"/>
        <v>0</v>
      </c>
      <c r="E181" s="3" t="str">
        <f t="shared" si="21"/>
        <v>Aug</v>
      </c>
      <c r="F181" s="3">
        <f t="shared" si="22"/>
        <v>0</v>
      </c>
      <c r="G181" s="3" t="str">
        <f t="shared" si="23"/>
        <v>Aug</v>
      </c>
      <c r="H181" s="66">
        <v>2002</v>
      </c>
      <c r="I181" t="s">
        <v>7</v>
      </c>
      <c r="J181" t="s">
        <v>93</v>
      </c>
      <c r="K181" s="45" t="s">
        <v>44</v>
      </c>
      <c r="L181" s="46" t="s">
        <v>173</v>
      </c>
      <c r="M181" t="s">
        <v>8</v>
      </c>
      <c r="N181"/>
      <c r="O181"/>
      <c r="P181"/>
      <c r="Q181"/>
      <c r="R181"/>
      <c r="S181"/>
      <c r="T181"/>
      <c r="U181" s="48"/>
      <c r="V181"/>
      <c r="W181" t="s">
        <v>448</v>
      </c>
    </row>
    <row r="182" spans="1:23" ht="12.75">
      <c r="A182" s="4">
        <v>18</v>
      </c>
      <c r="B182" s="64">
        <v>19</v>
      </c>
      <c r="C182" s="43" t="s">
        <v>118</v>
      </c>
      <c r="D182" s="3">
        <f t="shared" si="20"/>
        <v>0</v>
      </c>
      <c r="E182" s="3" t="str">
        <f t="shared" si="21"/>
        <v>Jul</v>
      </c>
      <c r="F182" s="3">
        <f t="shared" si="22"/>
        <v>0</v>
      </c>
      <c r="G182" s="3" t="str">
        <f t="shared" si="23"/>
        <v>Jul</v>
      </c>
      <c r="H182" s="66">
        <v>2002</v>
      </c>
      <c r="I182" t="s">
        <v>32</v>
      </c>
      <c r="J182" s="44" t="s">
        <v>117</v>
      </c>
      <c r="K182" s="45" t="s">
        <v>44</v>
      </c>
      <c r="L182" s="46" t="s">
        <v>208</v>
      </c>
      <c r="M182" t="s">
        <v>394</v>
      </c>
      <c r="N182"/>
      <c r="O182" t="s">
        <v>395</v>
      </c>
      <c r="P182"/>
      <c r="Q182"/>
      <c r="W182" s="4" t="s">
        <v>448</v>
      </c>
    </row>
    <row r="183" spans="1:23" ht="12.75">
      <c r="A183" s="4">
        <v>19</v>
      </c>
      <c r="B183" s="64">
        <v>19</v>
      </c>
      <c r="C183" s="43" t="s">
        <v>118</v>
      </c>
      <c r="D183" s="3">
        <f t="shared" si="20"/>
        <v>0</v>
      </c>
      <c r="E183" s="3" t="str">
        <f t="shared" si="21"/>
        <v>Jul</v>
      </c>
      <c r="F183" s="3">
        <f t="shared" si="22"/>
        <v>0</v>
      </c>
      <c r="G183" s="3" t="str">
        <f t="shared" si="23"/>
        <v>Jul</v>
      </c>
      <c r="H183" s="66">
        <v>2002</v>
      </c>
      <c r="I183" t="s">
        <v>32</v>
      </c>
      <c r="J183" s="44" t="s">
        <v>117</v>
      </c>
      <c r="K183" s="45" t="s">
        <v>44</v>
      </c>
      <c r="L183" s="46" t="s">
        <v>208</v>
      </c>
      <c r="M183" t="s">
        <v>394</v>
      </c>
      <c r="N183"/>
      <c r="O183" t="s">
        <v>396</v>
      </c>
      <c r="P183"/>
      <c r="Q183"/>
      <c r="W183" s="4" t="s">
        <v>448</v>
      </c>
    </row>
    <row r="184" spans="1:23" ht="12.75">
      <c r="A184">
        <v>9</v>
      </c>
      <c r="B184" s="64">
        <v>20</v>
      </c>
      <c r="C184" s="43" t="s">
        <v>118</v>
      </c>
      <c r="D184" s="3">
        <f t="shared" si="20"/>
        <v>0</v>
      </c>
      <c r="E184" s="3" t="str">
        <f t="shared" si="21"/>
        <v>Jul</v>
      </c>
      <c r="F184" s="3">
        <f t="shared" si="22"/>
        <v>0</v>
      </c>
      <c r="G184" s="3" t="str">
        <f t="shared" si="23"/>
        <v>Jul</v>
      </c>
      <c r="H184" s="66">
        <v>2002</v>
      </c>
      <c r="I184" t="s">
        <v>32</v>
      </c>
      <c r="J184" s="49" t="s">
        <v>412</v>
      </c>
      <c r="K184" s="45" t="s">
        <v>44</v>
      </c>
      <c r="L184" s="46" t="s">
        <v>413</v>
      </c>
      <c r="M184" t="s">
        <v>414</v>
      </c>
      <c r="N184"/>
      <c r="O184" t="s">
        <v>415</v>
      </c>
      <c r="P184"/>
      <c r="Q184"/>
      <c r="R184" t="s">
        <v>416</v>
      </c>
      <c r="S184"/>
      <c r="T184"/>
      <c r="U184" s="48"/>
      <c r="V184"/>
      <c r="W184" s="4" t="s">
        <v>448</v>
      </c>
    </row>
    <row r="185" spans="1:23" ht="12.75">
      <c r="A185">
        <v>10</v>
      </c>
      <c r="B185" s="64">
        <v>20</v>
      </c>
      <c r="C185" s="43" t="s">
        <v>118</v>
      </c>
      <c r="D185" s="3">
        <f t="shared" si="20"/>
        <v>0</v>
      </c>
      <c r="E185" s="3" t="str">
        <f t="shared" si="21"/>
        <v>Jul</v>
      </c>
      <c r="F185" s="3">
        <f t="shared" si="22"/>
        <v>0</v>
      </c>
      <c r="G185" s="3" t="str">
        <f t="shared" si="23"/>
        <v>Jul</v>
      </c>
      <c r="H185" s="66">
        <v>2002</v>
      </c>
      <c r="I185" t="s">
        <v>9</v>
      </c>
      <c r="J185" s="44" t="s">
        <v>60</v>
      </c>
      <c r="K185" s="45" t="s">
        <v>44</v>
      </c>
      <c r="L185" s="46" t="s">
        <v>203</v>
      </c>
      <c r="M185" t="s">
        <v>414</v>
      </c>
      <c r="N185"/>
      <c r="O185" t="s">
        <v>417</v>
      </c>
      <c r="P185"/>
      <c r="Q185"/>
      <c r="R185"/>
      <c r="S185"/>
      <c r="T185"/>
      <c r="U185" s="48"/>
      <c r="V185"/>
      <c r="W185" s="4" t="s">
        <v>448</v>
      </c>
    </row>
    <row r="186" spans="1:23" ht="12.75">
      <c r="A186">
        <v>12</v>
      </c>
      <c r="B186" s="64">
        <v>25</v>
      </c>
      <c r="C186" s="43" t="s">
        <v>118</v>
      </c>
      <c r="D186" s="3">
        <f t="shared" si="20"/>
        <v>0</v>
      </c>
      <c r="E186" s="3" t="str">
        <f t="shared" si="21"/>
        <v>Jul</v>
      </c>
      <c r="F186" s="3">
        <f t="shared" si="22"/>
        <v>0</v>
      </c>
      <c r="G186" s="3" t="str">
        <f t="shared" si="23"/>
        <v>Jul</v>
      </c>
      <c r="H186" s="66">
        <v>2002</v>
      </c>
      <c r="I186" t="s">
        <v>7</v>
      </c>
      <c r="J186" s="44" t="s">
        <v>421</v>
      </c>
      <c r="K186" s="45" t="s">
        <v>44</v>
      </c>
      <c r="L186" s="46" t="s">
        <v>206</v>
      </c>
      <c r="M186" t="s">
        <v>422</v>
      </c>
      <c r="N186"/>
      <c r="O186" t="s">
        <v>423</v>
      </c>
      <c r="P186" t="s">
        <v>424</v>
      </c>
      <c r="Q186"/>
      <c r="R186"/>
      <c r="S186"/>
      <c r="T186"/>
      <c r="U186" s="48"/>
      <c r="V186"/>
      <c r="W186" s="4" t="s">
        <v>448</v>
      </c>
    </row>
    <row r="187" spans="1:23" ht="12.75">
      <c r="A187">
        <v>13</v>
      </c>
      <c r="B187" s="64">
        <v>26</v>
      </c>
      <c r="C187" s="43" t="s">
        <v>118</v>
      </c>
      <c r="D187" s="3">
        <f t="shared" si="20"/>
        <v>0</v>
      </c>
      <c r="E187" s="3" t="str">
        <f t="shared" si="21"/>
        <v>Jul</v>
      </c>
      <c r="F187" s="3">
        <f t="shared" si="22"/>
        <v>0</v>
      </c>
      <c r="G187" s="3" t="str">
        <f t="shared" si="23"/>
        <v>Jul</v>
      </c>
      <c r="H187" s="66">
        <v>2002</v>
      </c>
      <c r="I187" t="s">
        <v>7</v>
      </c>
      <c r="J187" s="44" t="s">
        <v>425</v>
      </c>
      <c r="K187" s="45" t="s">
        <v>44</v>
      </c>
      <c r="L187" s="46" t="s">
        <v>426</v>
      </c>
      <c r="M187" t="s">
        <v>422</v>
      </c>
      <c r="N187"/>
      <c r="O187"/>
      <c r="P187"/>
      <c r="Q187"/>
      <c r="R187"/>
      <c r="S187"/>
      <c r="T187"/>
      <c r="U187" s="48"/>
      <c r="V187"/>
      <c r="W187" s="4" t="s">
        <v>448</v>
      </c>
    </row>
    <row r="188" spans="2:23" ht="12.75">
      <c r="B188" s="15">
        <v>1</v>
      </c>
      <c r="C188" s="14" t="s">
        <v>133</v>
      </c>
      <c r="D188" s="3" t="str">
        <f t="shared" si="20"/>
        <v>Jun</v>
      </c>
      <c r="E188" s="3">
        <f t="shared" si="21"/>
        <v>0</v>
      </c>
      <c r="F188" s="3">
        <f t="shared" si="22"/>
        <v>0</v>
      </c>
      <c r="G188" s="3" t="str">
        <f t="shared" si="23"/>
        <v>Jun</v>
      </c>
      <c r="H188" s="16">
        <v>2002</v>
      </c>
      <c r="I188" s="14" t="s">
        <v>32</v>
      </c>
      <c r="J188" s="14" t="s">
        <v>189</v>
      </c>
      <c r="K188" s="3" t="s">
        <v>44</v>
      </c>
      <c r="L188" s="35" t="s">
        <v>203</v>
      </c>
      <c r="M188" s="14" t="s">
        <v>8</v>
      </c>
      <c r="N188" s="14"/>
      <c r="O188" s="14" t="s">
        <v>127</v>
      </c>
      <c r="P188" s="14"/>
      <c r="S188" s="15"/>
      <c r="T188" s="15"/>
      <c r="U188" s="15"/>
      <c r="V188" s="15"/>
      <c r="W188" s="4" t="s">
        <v>448</v>
      </c>
    </row>
    <row r="189" spans="2:23" ht="12.75">
      <c r="B189" s="15">
        <v>2</v>
      </c>
      <c r="C189" s="14" t="s">
        <v>133</v>
      </c>
      <c r="D189" s="3" t="str">
        <f t="shared" si="20"/>
        <v>Jun</v>
      </c>
      <c r="E189" s="3">
        <f t="shared" si="21"/>
        <v>0</v>
      </c>
      <c r="F189" s="3">
        <f t="shared" si="22"/>
        <v>0</v>
      </c>
      <c r="G189" s="3" t="str">
        <f t="shared" si="23"/>
        <v>Jun</v>
      </c>
      <c r="H189" s="16">
        <v>2002</v>
      </c>
      <c r="I189" s="14" t="s">
        <v>32</v>
      </c>
      <c r="J189" s="14" t="s">
        <v>188</v>
      </c>
      <c r="K189" s="3" t="s">
        <v>44</v>
      </c>
      <c r="L189" s="35" t="s">
        <v>203</v>
      </c>
      <c r="M189" s="14" t="s">
        <v>8</v>
      </c>
      <c r="N189" s="14"/>
      <c r="O189" s="14" t="s">
        <v>223</v>
      </c>
      <c r="P189" s="14"/>
      <c r="S189" s="15"/>
      <c r="T189" s="15"/>
      <c r="U189" s="15"/>
      <c r="V189" s="15"/>
      <c r="W189" s="4" t="s">
        <v>448</v>
      </c>
    </row>
    <row r="190" spans="2:23" ht="12.75">
      <c r="B190" s="15">
        <v>2</v>
      </c>
      <c r="C190" s="3" t="s">
        <v>133</v>
      </c>
      <c r="D190" s="3" t="str">
        <f t="shared" si="20"/>
        <v>Jun</v>
      </c>
      <c r="E190" s="3">
        <f t="shared" si="21"/>
        <v>0</v>
      </c>
      <c r="F190" s="3">
        <f t="shared" si="22"/>
        <v>0</v>
      </c>
      <c r="G190" s="3" t="str">
        <f t="shared" si="23"/>
        <v>Jun</v>
      </c>
      <c r="H190" s="15">
        <v>2002</v>
      </c>
      <c r="I190" s="3" t="s">
        <v>9</v>
      </c>
      <c r="J190" s="3" t="s">
        <v>355</v>
      </c>
      <c r="K190" s="3" t="s">
        <v>44</v>
      </c>
      <c r="L190" s="22" t="s">
        <v>208</v>
      </c>
      <c r="M190" s="3" t="s">
        <v>152</v>
      </c>
      <c r="O190" s="3" t="s">
        <v>356</v>
      </c>
      <c r="P190" s="3" t="s">
        <v>159</v>
      </c>
      <c r="S190" s="15"/>
      <c r="T190" s="15"/>
      <c r="U190" s="15"/>
      <c r="V190" s="15"/>
      <c r="W190" s="4" t="s">
        <v>448</v>
      </c>
    </row>
    <row r="191" spans="2:23" ht="12.75">
      <c r="B191" s="15">
        <v>9</v>
      </c>
      <c r="C191" s="14" t="s">
        <v>133</v>
      </c>
      <c r="D191" s="3" t="str">
        <f t="shared" si="20"/>
        <v>Jun</v>
      </c>
      <c r="E191" s="3">
        <f t="shared" si="21"/>
        <v>0</v>
      </c>
      <c r="F191" s="3">
        <f t="shared" si="22"/>
        <v>0</v>
      </c>
      <c r="G191" s="3" t="str">
        <f t="shared" si="23"/>
        <v>Jun</v>
      </c>
      <c r="H191" s="16">
        <v>2002</v>
      </c>
      <c r="I191" s="14" t="s">
        <v>9</v>
      </c>
      <c r="J191" s="14" t="s">
        <v>60</v>
      </c>
      <c r="K191" s="3" t="s">
        <v>44</v>
      </c>
      <c r="L191" s="35" t="s">
        <v>208</v>
      </c>
      <c r="M191" s="14" t="s">
        <v>8</v>
      </c>
      <c r="N191" s="14"/>
      <c r="O191" s="14" t="s">
        <v>127</v>
      </c>
      <c r="P191" s="14" t="s">
        <v>159</v>
      </c>
      <c r="R191" s="3" t="s">
        <v>259</v>
      </c>
      <c r="S191" s="15">
        <v>825</v>
      </c>
      <c r="T191" s="15"/>
      <c r="U191" s="15"/>
      <c r="V191" s="15"/>
      <c r="W191" s="4" t="s">
        <v>448</v>
      </c>
    </row>
    <row r="192" spans="2:23" s="6" customFormat="1" ht="12.75">
      <c r="B192" s="16">
        <v>18</v>
      </c>
      <c r="C192" s="14" t="s">
        <v>6</v>
      </c>
      <c r="D192" s="3" t="str">
        <f t="shared" si="20"/>
        <v>May</v>
      </c>
      <c r="E192" s="3">
        <f t="shared" si="21"/>
        <v>0</v>
      </c>
      <c r="F192" s="3">
        <f t="shared" si="22"/>
        <v>0</v>
      </c>
      <c r="G192" s="3" t="str">
        <f t="shared" si="23"/>
        <v>May</v>
      </c>
      <c r="H192" s="16">
        <v>2002</v>
      </c>
      <c r="I192" s="14" t="s">
        <v>9</v>
      </c>
      <c r="J192" s="14" t="s">
        <v>357</v>
      </c>
      <c r="K192" s="14" t="s">
        <v>354</v>
      </c>
      <c r="L192" s="14"/>
      <c r="M192" s="14" t="s">
        <v>152</v>
      </c>
      <c r="N192" s="14"/>
      <c r="O192" s="14"/>
      <c r="P192" s="14"/>
      <c r="Q192" s="14"/>
      <c r="R192" s="14"/>
      <c r="S192" s="16"/>
      <c r="T192" s="16"/>
      <c r="U192" s="16"/>
      <c r="V192" s="16"/>
      <c r="W192" s="4" t="s">
        <v>448</v>
      </c>
    </row>
    <row r="193" spans="2:23" s="6" customFormat="1" ht="12.75">
      <c r="B193" s="15">
        <v>25</v>
      </c>
      <c r="C193" s="14" t="s">
        <v>6</v>
      </c>
      <c r="D193" s="3" t="str">
        <f t="shared" si="20"/>
        <v>May</v>
      </c>
      <c r="E193" s="3">
        <f t="shared" si="21"/>
        <v>0</v>
      </c>
      <c r="F193" s="3">
        <f t="shared" si="22"/>
        <v>0</v>
      </c>
      <c r="G193" s="3" t="str">
        <f t="shared" si="23"/>
        <v>May</v>
      </c>
      <c r="H193" s="16">
        <v>2002</v>
      </c>
      <c r="I193" s="14" t="s">
        <v>7</v>
      </c>
      <c r="J193" s="14" t="s">
        <v>191</v>
      </c>
      <c r="K193" s="14" t="s">
        <v>44</v>
      </c>
      <c r="L193" s="35" t="s">
        <v>208</v>
      </c>
      <c r="M193" s="14" t="s">
        <v>8</v>
      </c>
      <c r="N193" s="14"/>
      <c r="O193" s="14"/>
      <c r="P193" s="14"/>
      <c r="Q193" s="3"/>
      <c r="R193" s="3"/>
      <c r="S193" s="16"/>
      <c r="T193" s="16"/>
      <c r="U193" s="16"/>
      <c r="V193" s="16"/>
      <c r="W193" s="4" t="s">
        <v>448</v>
      </c>
    </row>
    <row r="194" spans="1:23" ht="12.75">
      <c r="A194">
        <v>5</v>
      </c>
      <c r="B194" s="64">
        <v>1</v>
      </c>
      <c r="C194" s="43" t="s">
        <v>134</v>
      </c>
      <c r="D194" s="3">
        <f>IF(C194="January","Jan",IF(C194="February","Feb",IF(C194="March","Mar",IF(C194="April","Apr",IF(C194="May","May",IF(C194="June","Jun",0))))))</f>
        <v>0</v>
      </c>
      <c r="E194" s="3" t="str">
        <f t="shared" si="21"/>
        <v>Sept</v>
      </c>
      <c r="F194" s="3">
        <f t="shared" si="22"/>
        <v>0</v>
      </c>
      <c r="G194" s="3" t="str">
        <f>IF(AND(D194=0,E194=0,F194=0),"notavl",IF(AND(D194=0,E194=0),F194,IF(AND(E194=0,F194=0),D194,IF(AND(D194=0,F194=0),E194,"Error"))))</f>
        <v>Sept</v>
      </c>
      <c r="H194" s="66">
        <v>2002</v>
      </c>
      <c r="I194" t="s">
        <v>7</v>
      </c>
      <c r="J194" s="44" t="s">
        <v>94</v>
      </c>
      <c r="K194" s="45" t="s">
        <v>44</v>
      </c>
      <c r="L194" s="46" t="s">
        <v>299</v>
      </c>
      <c r="M194" t="s">
        <v>402</v>
      </c>
      <c r="N194"/>
      <c r="O194"/>
      <c r="P194"/>
      <c r="Q194" t="s">
        <v>403</v>
      </c>
      <c r="R194"/>
      <c r="S194"/>
      <c r="T194" t="s">
        <v>404</v>
      </c>
      <c r="U194" s="48"/>
      <c r="V194"/>
      <c r="W194" s="4" t="s">
        <v>448</v>
      </c>
    </row>
    <row r="195" spans="1:23" ht="12.75">
      <c r="A195">
        <v>24</v>
      </c>
      <c r="B195" s="64">
        <v>14</v>
      </c>
      <c r="C195" s="43" t="s">
        <v>134</v>
      </c>
      <c r="D195" s="3">
        <f>IF(C195="January","Jan",IF(C195="February","Feb",IF(C195="March","Mar",IF(C195="April","Apr",IF(C195="May","May",IF(C195="June","Jun",0))))))</f>
        <v>0</v>
      </c>
      <c r="E195" s="3" t="str">
        <f t="shared" si="21"/>
        <v>Sept</v>
      </c>
      <c r="F195" s="3">
        <f t="shared" si="22"/>
        <v>0</v>
      </c>
      <c r="G195" s="3" t="str">
        <f>IF(AND(D195=0,E195=0,F195=0),"notavl",IF(AND(D195=0,E195=0),F195,IF(AND(E195=0,F195=0),D195,IF(AND(D195=0,F195=0),E195,"Error"))))</f>
        <v>Sept</v>
      </c>
      <c r="H195" s="66">
        <v>2002</v>
      </c>
      <c r="I195" t="s">
        <v>7</v>
      </c>
      <c r="J195" t="s">
        <v>90</v>
      </c>
      <c r="K195" s="45" t="s">
        <v>44</v>
      </c>
      <c r="L195" s="46" t="s">
        <v>438</v>
      </c>
      <c r="M195" t="s">
        <v>439</v>
      </c>
      <c r="N195"/>
      <c r="O195" t="s">
        <v>440</v>
      </c>
      <c r="P195"/>
      <c r="Q195"/>
      <c r="R195"/>
      <c r="S195"/>
      <c r="T195"/>
      <c r="U195" s="48"/>
      <c r="V195"/>
      <c r="W195" s="4" t="s">
        <v>448</v>
      </c>
    </row>
    <row r="196" spans="1:23" ht="12.75">
      <c r="A196">
        <v>20</v>
      </c>
      <c r="B196" s="64">
        <v>22</v>
      </c>
      <c r="C196" s="43" t="s">
        <v>134</v>
      </c>
      <c r="D196" s="3">
        <f>IF(C196="January","Jan",IF(C196="February","Feb",IF(C196="March","Mar",IF(C196="April","Apr",IF(C196="May","May",IF(C196="June","Jun",0))))))</f>
        <v>0</v>
      </c>
      <c r="E196" s="3" t="str">
        <f t="shared" si="21"/>
        <v>Sept</v>
      </c>
      <c r="F196" s="3">
        <f t="shared" si="22"/>
        <v>0</v>
      </c>
      <c r="G196" s="3" t="str">
        <f>IF(AND(D196=0,E196=0,F196=0),"notavl",IF(AND(D196=0,E196=0),F196,IF(AND(E196=0,F196=0),D196,IF(AND(D196=0,F196=0),E196,"Error"))))</f>
        <v>Sept</v>
      </c>
      <c r="H196" s="66">
        <v>2002</v>
      </c>
      <c r="I196" t="s">
        <v>7</v>
      </c>
      <c r="J196" t="s">
        <v>48</v>
      </c>
      <c r="K196" s="45" t="s">
        <v>44</v>
      </c>
      <c r="L196" s="46" t="s">
        <v>208</v>
      </c>
      <c r="M196" t="s">
        <v>435</v>
      </c>
      <c r="N196"/>
      <c r="O196" t="s">
        <v>436</v>
      </c>
      <c r="P196"/>
      <c r="Q196" t="s">
        <v>437</v>
      </c>
      <c r="R196"/>
      <c r="S196"/>
      <c r="T196"/>
      <c r="U196" s="48">
        <v>27</v>
      </c>
      <c r="V196"/>
      <c r="W196" s="4" t="s">
        <v>448</v>
      </c>
    </row>
    <row r="197" spans="1:23" s="19" customFormat="1" ht="12.75">
      <c r="A197" s="54"/>
      <c r="B197" s="60"/>
      <c r="C197" s="55"/>
      <c r="D197" s="47">
        <f>IF(C197="January","Jan",IF(C197="February","Feb",IF(C197="March","Mar",IF(C197="April","Apr",IF(C197="May","May",IF(C197="June","Jun",0))))))</f>
        <v>0</v>
      </c>
      <c r="E197" s="47">
        <f t="shared" si="21"/>
        <v>0</v>
      </c>
      <c r="F197" s="47">
        <f t="shared" si="22"/>
        <v>0</v>
      </c>
      <c r="G197" s="47" t="str">
        <f>IF(AND(D197=0,E197=0,F197=0),"notavl",IF(AND(D197=0,E197=0),F197,IF(AND(E197=0,F197=0),D197,IF(AND(D197=0,F197=0),E197,"Error"))))</f>
        <v>notavl</v>
      </c>
      <c r="H197" s="68" t="s">
        <v>392</v>
      </c>
      <c r="I197" s="55" t="s">
        <v>9</v>
      </c>
      <c r="J197" s="55" t="s">
        <v>72</v>
      </c>
      <c r="K197" s="55" t="s">
        <v>44</v>
      </c>
      <c r="L197" s="57" t="s">
        <v>173</v>
      </c>
      <c r="M197" s="55" t="s">
        <v>25</v>
      </c>
      <c r="N197" s="55"/>
      <c r="O197" s="55" t="s">
        <v>255</v>
      </c>
      <c r="P197" s="55"/>
      <c r="Q197" s="55"/>
      <c r="R197" s="55" t="s">
        <v>393</v>
      </c>
      <c r="S197" s="60"/>
      <c r="T197" s="60"/>
      <c r="U197" s="60"/>
      <c r="V197" s="60"/>
      <c r="W197" s="4" t="s">
        <v>448</v>
      </c>
    </row>
    <row r="198" ht="12.75">
      <c r="L198" s="3"/>
    </row>
    <row r="199" ht="12.75">
      <c r="L199" s="3"/>
    </row>
    <row r="200" ht="12.75">
      <c r="L200" s="3"/>
    </row>
    <row r="201" ht="12.75">
      <c r="L201" s="3"/>
    </row>
    <row r="202" ht="12.75">
      <c r="L202" s="3"/>
    </row>
    <row r="203" ht="12.75">
      <c r="L203" s="3"/>
    </row>
    <row r="204" ht="12.75">
      <c r="L204" s="3"/>
    </row>
    <row r="205" ht="12.75">
      <c r="L205" s="3"/>
    </row>
    <row r="206" ht="12.75">
      <c r="L206" s="3"/>
    </row>
    <row r="207" spans="12:16" ht="12.75">
      <c r="L207" s="3"/>
      <c r="P207" s="25"/>
    </row>
    <row r="208" ht="12.75">
      <c r="L208" s="3"/>
    </row>
    <row r="209" ht="12.75">
      <c r="L209" s="3"/>
    </row>
    <row r="210" ht="12.75">
      <c r="L210" s="3"/>
    </row>
    <row r="211" ht="12.75">
      <c r="L211" s="3"/>
    </row>
    <row r="212" ht="12.75">
      <c r="L212" s="3"/>
    </row>
  </sheetData>
  <printOptions gridLines="1"/>
  <pageMargins left="0.26" right="0.25" top="0.58" bottom="0.55" header="0.42" footer="0.42"/>
  <pageSetup orientation="landscape" scale="70" r:id="rId1"/>
  <headerFooter alignWithMargins="0">
    <oddHeader>&amp;LHistoric and recent observations of white-tailed ptarmigan on Vancouver Island, 1905-2000.</oddHeader>
    <oddFooter>&amp;C&amp;P&amp;R&amp;F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Martin</dc:creator>
  <cp:keywords/>
  <dc:description/>
  <cp:lastModifiedBy>Marty Mossop</cp:lastModifiedBy>
  <cp:lastPrinted>2003-11-05T22:37:31Z</cp:lastPrinted>
  <dcterms:created xsi:type="dcterms:W3CDTF">2001-03-27T01:31:12Z</dcterms:created>
  <dcterms:modified xsi:type="dcterms:W3CDTF">2003-11-07T00:17:31Z</dcterms:modified>
  <cp:category/>
  <cp:version/>
  <cp:contentType/>
  <cp:contentStatus/>
</cp:coreProperties>
</file>